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010" windowHeight="10845"/>
  </bookViews>
  <sheets>
    <sheet name="도막바름(설담연구소)" sheetId="1" r:id="rId1"/>
  </sheets>
  <calcPr calcId="162913"/>
</workbook>
</file>

<file path=xl/calcChain.xml><?xml version="1.0" encoding="utf-8"?>
<calcChain xmlns="http://schemas.openxmlformats.org/spreadsheetml/2006/main">
  <c r="N14" i="1" l="1"/>
  <c r="M14" i="1"/>
  <c r="N13" i="1"/>
  <c r="M13" i="1"/>
  <c r="N12" i="1"/>
  <c r="M12" i="1"/>
  <c r="N8" i="1"/>
  <c r="M8" i="1"/>
  <c r="N7" i="1"/>
  <c r="M7" i="1"/>
  <c r="N6" i="1"/>
  <c r="M6" i="1"/>
  <c r="L14" i="1"/>
  <c r="L8" i="1"/>
  <c r="J14" i="1" l="1"/>
  <c r="H14" i="1"/>
  <c r="L13" i="1"/>
  <c r="J13" i="1"/>
  <c r="H13" i="1"/>
  <c r="L12" i="1"/>
  <c r="J12" i="1"/>
  <c r="H12" i="1"/>
  <c r="M11" i="1"/>
  <c r="L11" i="1"/>
  <c r="J11" i="1"/>
  <c r="J15" i="1" s="1"/>
  <c r="H11" i="1"/>
  <c r="H15" i="1" s="1"/>
  <c r="J7" i="1"/>
  <c r="L6" i="1"/>
  <c r="J8" i="1"/>
  <c r="J6" i="1"/>
  <c r="H8" i="1"/>
  <c r="H6" i="1"/>
  <c r="M5" i="1"/>
  <c r="L5" i="1"/>
  <c r="J5" i="1"/>
  <c r="H5" i="1"/>
  <c r="N11" i="1" l="1"/>
  <c r="K14" i="1"/>
  <c r="L7" i="1"/>
  <c r="K8" i="1"/>
  <c r="H7" i="1"/>
  <c r="J9" i="1"/>
  <c r="H9" i="1"/>
  <c r="N5" i="1"/>
  <c r="N15" i="1" l="1"/>
  <c r="L15" i="1"/>
  <c r="N9" i="1"/>
  <c r="L9" i="1"/>
</calcChain>
</file>

<file path=xl/sharedStrings.xml><?xml version="1.0" encoding="utf-8"?>
<sst xmlns="http://schemas.openxmlformats.org/spreadsheetml/2006/main" count="42" uniqueCount="23">
  <si>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</si>
  <si>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</si>
  <si>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</si>
  <si>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</si>
  <si>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</si>
  <si>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</si>
  <si>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</si>
  <si>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</si>
  <si>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</si>
  <si>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방수공</t>
  </si>
  <si>
    <t>인</t>
  </si>
  <si>
    <t>보통인부</t>
  </si>
  <si>
    <t>계</t>
  </si>
  <si>
    <t>합계금액</t>
    <phoneticPr fontId="19" type="noConversion"/>
  </si>
  <si>
    <t>공구손료</t>
    <phoneticPr fontId="19" type="noConversion"/>
  </si>
  <si>
    <t>인력품의</t>
    <phoneticPr fontId="19" type="noConversion"/>
  </si>
  <si>
    <t>%</t>
    <phoneticPr fontId="19" type="noConversion"/>
  </si>
  <si>
    <t>도막바름</t>
    <phoneticPr fontId="19" type="noConversion"/>
  </si>
  <si>
    <t>M2</t>
    <phoneticPr fontId="19" type="noConversion"/>
  </si>
  <si>
    <t>kg</t>
    <phoneticPr fontId="19" type="noConversion"/>
  </si>
  <si>
    <t>우레탄 도막재</t>
    <phoneticPr fontId="19" type="noConversion"/>
  </si>
  <si>
    <t>바닥</t>
    <phoneticPr fontId="19" type="noConversion"/>
  </si>
  <si>
    <t>수직부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</si>
</sst>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0" borderId="10" xfId="1" applyFont="1" applyBorder="1" applyAlignment="1">
      <alignment horizontal="center"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0" fontId="0" fillId="35" borderId="0" xfId="0" applyFill="1">
      <alignment vertical="center"/>
    </xf>
    <xf numFmtId="0" fontId="18" fillId="35" borderId="14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41" fontId="18" fillId="0" borderId="10" xfId="1" applyFont="1" applyBorder="1" applyAlignment="1">
      <alignment horizontal="center" vertical="center" wrapText="1"/>
    </xf>
    <xf numFmtId="43" fontId="0" fillId="0" borderId="10" xfId="1" applyNumberFormat="1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15"/>
  <sheetViews>
    <sheetView showGridLines="0" tabSelected="1" topLeftCell="B1" workbookViewId="0">
      <selection activeCell="D6" sqref="D6"/>
    </sheetView>
  </sheetViews>
  <sheetFormatPr defaultRowHeight="16.5" x14ac:dyDescent="0.3"/>
  <cols>
    <col min="3" max="3" width="18.125" customWidth="1"/>
    <col min="4" max="4" width="10.375" customWidth="1"/>
    <col min="5" max="5" width="5" bestFit="1" customWidth="1"/>
    <col min="6" max="6" width="6.375" bestFit="1" customWidth="1"/>
    <col min="7" max="12" width="10.125" customWidth="1"/>
    <col min="13" max="14" width="10.125" style="12" customWidth="1"/>
  </cols>
  <sheetData>
    <row r="2" spans="3:14" ht="22.9" customHeight="1" x14ac:dyDescent="0.3">
      <c r="C2" s="17" t="s">
        <v>0</v>
      </c>
      <c r="D2" s="17" t="s">
        <v>1</v>
      </c>
      <c r="E2" s="17" t="s">
        <v>2</v>
      </c>
      <c r="F2" s="17" t="s">
        <v>3</v>
      </c>
      <c r="G2" s="15" t="s">
        <v>4</v>
      </c>
      <c r="H2" s="16"/>
      <c r="I2" s="15" t="s">
        <v>5</v>
      </c>
      <c r="J2" s="16"/>
      <c r="K2" s="15" t="s">
        <v>6</v>
      </c>
      <c r="L2" s="16"/>
      <c r="M2" s="15" t="s">
        <v>13</v>
      </c>
      <c r="N2" s="16"/>
    </row>
    <row r="3" spans="3:14" ht="25.9" customHeight="1" x14ac:dyDescent="0.3">
      <c r="C3" s="18"/>
      <c r="D3" s="18"/>
      <c r="E3" s="18"/>
      <c r="F3" s="18"/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3" t="s">
        <v>7</v>
      </c>
      <c r="N3" s="3" t="s">
        <v>8</v>
      </c>
    </row>
    <row r="4" spans="3:14" s="9" customFormat="1" ht="22.9" customHeight="1" x14ac:dyDescent="0.3">
      <c r="C4" s="10" t="s">
        <v>17</v>
      </c>
      <c r="D4" s="10" t="s">
        <v>21</v>
      </c>
      <c r="E4" s="10" t="s">
        <v>18</v>
      </c>
      <c r="F4" s="10">
        <v>1</v>
      </c>
      <c r="G4" s="11"/>
      <c r="H4" s="11"/>
      <c r="I4" s="11"/>
      <c r="J4" s="11"/>
      <c r="K4" s="11"/>
      <c r="L4" s="11"/>
      <c r="M4" s="11"/>
      <c r="N4" s="11"/>
    </row>
    <row r="5" spans="3:14" s="1" customFormat="1" ht="22.9" customHeight="1" x14ac:dyDescent="0.3">
      <c r="C5" s="2" t="s">
        <v>9</v>
      </c>
      <c r="D5" s="2"/>
      <c r="E5" s="2" t="s">
        <v>10</v>
      </c>
      <c r="F5" s="2">
        <v>1.4999999999999999E-2</v>
      </c>
      <c r="G5" s="6"/>
      <c r="H5" s="6">
        <f>$F5*G5</f>
        <v>0</v>
      </c>
      <c r="I5" s="6">
        <v>199427</v>
      </c>
      <c r="J5" s="6">
        <f>$F5*I5</f>
        <v>2991.4049999999997</v>
      </c>
      <c r="K5" s="6"/>
      <c r="L5" s="6">
        <f>$F5*K5</f>
        <v>0</v>
      </c>
      <c r="M5" s="13">
        <f>SUM(G5,I5,K5)</f>
        <v>199427</v>
      </c>
      <c r="N5" s="13">
        <f>SUM(H5,J5,L5)</f>
        <v>2991.4049999999997</v>
      </c>
    </row>
    <row r="6" spans="3:14" s="1" customFormat="1" ht="22.9" customHeight="1" x14ac:dyDescent="0.3">
      <c r="C6" s="2" t="s">
        <v>11</v>
      </c>
      <c r="D6" s="2"/>
      <c r="E6" s="2" t="s">
        <v>10</v>
      </c>
      <c r="F6" s="2">
        <v>8.9999999999999993E-3</v>
      </c>
      <c r="G6" s="6"/>
      <c r="H6" s="6">
        <f t="shared" ref="H6:H8" si="0">$F6*G6</f>
        <v>0</v>
      </c>
      <c r="I6" s="6">
        <v>157068</v>
      </c>
      <c r="J6" s="6">
        <f t="shared" ref="J6:J8" si="1">$F6*I6</f>
        <v>1413.6119999999999</v>
      </c>
      <c r="K6" s="6"/>
      <c r="L6" s="6">
        <f t="shared" ref="L6:L7" si="2">$F6*K6</f>
        <v>0</v>
      </c>
      <c r="M6" s="13">
        <f t="shared" ref="M6:M8" si="3">SUM(G6,I6,K6)</f>
        <v>157068</v>
      </c>
      <c r="N6" s="13">
        <f t="shared" ref="N6:N8" si="4">SUM(H6,J6,L6)</f>
        <v>1413.6119999999999</v>
      </c>
    </row>
    <row r="7" spans="3:14" s="1" customFormat="1" ht="22.9" customHeight="1" x14ac:dyDescent="0.3">
      <c r="C7" s="2" t="s">
        <v>20</v>
      </c>
      <c r="D7" s="2"/>
      <c r="E7" s="2" t="s">
        <v>19</v>
      </c>
      <c r="F7" s="2">
        <v>2.5</v>
      </c>
      <c r="G7" s="6">
        <v>6500</v>
      </c>
      <c r="H7" s="6">
        <f t="shared" si="0"/>
        <v>16250</v>
      </c>
      <c r="I7" s="6"/>
      <c r="J7" s="6">
        <f t="shared" si="1"/>
        <v>0</v>
      </c>
      <c r="K7" s="6"/>
      <c r="L7" s="6">
        <f t="shared" si="2"/>
        <v>0</v>
      </c>
      <c r="M7" s="13">
        <f t="shared" si="3"/>
        <v>6500</v>
      </c>
      <c r="N7" s="13">
        <f t="shared" si="4"/>
        <v>16250</v>
      </c>
    </row>
    <row r="8" spans="3:14" s="1" customFormat="1" ht="22.9" customHeight="1" x14ac:dyDescent="0.3">
      <c r="C8" s="2" t="s">
        <v>14</v>
      </c>
      <c r="D8" s="2" t="s">
        <v>15</v>
      </c>
      <c r="E8" s="2" t="s">
        <v>16</v>
      </c>
      <c r="F8" s="2">
        <v>2</v>
      </c>
      <c r="G8" s="6"/>
      <c r="H8" s="6">
        <f t="shared" si="0"/>
        <v>0</v>
      </c>
      <c r="I8" s="6"/>
      <c r="J8" s="6">
        <f t="shared" si="1"/>
        <v>0</v>
      </c>
      <c r="K8" s="6">
        <f>SUM(J5:J6)</f>
        <v>4405.0169999999998</v>
      </c>
      <c r="L8" s="14">
        <f>$F8%*K8</f>
        <v>88.100340000000003</v>
      </c>
      <c r="M8" s="13">
        <f t="shared" si="3"/>
        <v>4405.0169999999998</v>
      </c>
      <c r="N8" s="13">
        <f t="shared" si="4"/>
        <v>88.100340000000003</v>
      </c>
    </row>
    <row r="9" spans="3:14" ht="22.9" customHeight="1" x14ac:dyDescent="0.3">
      <c r="C9" s="4" t="s">
        <v>12</v>
      </c>
      <c r="D9" s="5"/>
      <c r="E9" s="5"/>
      <c r="F9" s="5"/>
      <c r="G9" s="7"/>
      <c r="H9" s="8">
        <f>SUM(H5:H8)</f>
        <v>16250</v>
      </c>
      <c r="I9" s="7"/>
      <c r="J9" s="8">
        <f>SUM(J5:J8)</f>
        <v>4405.0169999999998</v>
      </c>
      <c r="K9" s="7"/>
      <c r="L9" s="8">
        <f>SUM(L5:L8)</f>
        <v>88.100340000000003</v>
      </c>
      <c r="M9" s="8"/>
      <c r="N9" s="8">
        <f>SUM(N5:N8)</f>
        <v>20743.117340000001</v>
      </c>
    </row>
    <row r="10" spans="3:14" s="9" customFormat="1" ht="22.9" customHeight="1" x14ac:dyDescent="0.3">
      <c r="C10" s="10" t="s">
        <v>17</v>
      </c>
      <c r="D10" s="10" t="s">
        <v>22</v>
      </c>
      <c r="E10" s="10" t="s">
        <v>18</v>
      </c>
      <c r="F10" s="10">
        <v>1</v>
      </c>
      <c r="G10" s="11"/>
      <c r="H10" s="11"/>
      <c r="I10" s="11"/>
      <c r="J10" s="11"/>
      <c r="K10" s="11"/>
      <c r="L10" s="11"/>
      <c r="M10" s="11"/>
      <c r="N10" s="11"/>
    </row>
    <row r="11" spans="3:14" s="1" customFormat="1" ht="22.9" customHeight="1" x14ac:dyDescent="0.3">
      <c r="C11" s="2" t="s">
        <v>9</v>
      </c>
      <c r="D11" s="2"/>
      <c r="E11" s="2" t="s">
        <v>10</v>
      </c>
      <c r="F11" s="2">
        <v>0.02</v>
      </c>
      <c r="G11" s="6"/>
      <c r="H11" s="6">
        <f>$F11*G11</f>
        <v>0</v>
      </c>
      <c r="I11" s="6">
        <v>199427</v>
      </c>
      <c r="J11" s="6">
        <f>$F11*I11</f>
        <v>3988.54</v>
      </c>
      <c r="K11" s="6"/>
      <c r="L11" s="6">
        <f>$F11*K11</f>
        <v>0</v>
      </c>
      <c r="M11" s="13">
        <f>SUM(G11,I11,K11)</f>
        <v>199427</v>
      </c>
      <c r="N11" s="13">
        <f>SUM(H11,J11,L11)</f>
        <v>3988.54</v>
      </c>
    </row>
    <row r="12" spans="3:14" s="1" customFormat="1" ht="22.9" customHeight="1" x14ac:dyDescent="0.3">
      <c r="C12" s="2" t="s">
        <v>11</v>
      </c>
      <c r="D12" s="2"/>
      <c r="E12" s="2" t="s">
        <v>10</v>
      </c>
      <c r="F12" s="2">
        <v>1.2E-2</v>
      </c>
      <c r="G12" s="6"/>
      <c r="H12" s="6">
        <f t="shared" ref="H12:H14" si="5">$F12*G12</f>
        <v>0</v>
      </c>
      <c r="I12" s="6">
        <v>157068</v>
      </c>
      <c r="J12" s="6">
        <f t="shared" ref="J12:J14" si="6">$F12*I12</f>
        <v>1884.816</v>
      </c>
      <c r="K12" s="6"/>
      <c r="L12" s="6">
        <f t="shared" ref="L12:L13" si="7">$F12*K12</f>
        <v>0</v>
      </c>
      <c r="M12" s="13">
        <f t="shared" ref="M12:M14" si="8">SUM(G12,I12,K12)</f>
        <v>157068</v>
      </c>
      <c r="N12" s="13">
        <f t="shared" ref="N12:N14" si="9">SUM(H12,J12,L12)</f>
        <v>1884.816</v>
      </c>
    </row>
    <row r="13" spans="3:14" s="1" customFormat="1" ht="22.9" customHeight="1" x14ac:dyDescent="0.3">
      <c r="C13" s="2" t="s">
        <v>20</v>
      </c>
      <c r="D13" s="2"/>
      <c r="E13" s="2" t="s">
        <v>19</v>
      </c>
      <c r="F13" s="2">
        <v>2.5</v>
      </c>
      <c r="G13" s="6">
        <v>6500</v>
      </c>
      <c r="H13" s="6">
        <f t="shared" si="5"/>
        <v>16250</v>
      </c>
      <c r="I13" s="6"/>
      <c r="J13" s="6">
        <f t="shared" si="6"/>
        <v>0</v>
      </c>
      <c r="K13" s="6"/>
      <c r="L13" s="6">
        <f t="shared" si="7"/>
        <v>0</v>
      </c>
      <c r="M13" s="13">
        <f t="shared" si="8"/>
        <v>6500</v>
      </c>
      <c r="N13" s="13">
        <f t="shared" si="9"/>
        <v>16250</v>
      </c>
    </row>
    <row r="14" spans="3:14" s="1" customFormat="1" ht="22.9" customHeight="1" x14ac:dyDescent="0.3">
      <c r="C14" s="2" t="s">
        <v>14</v>
      </c>
      <c r="D14" s="2" t="s">
        <v>15</v>
      </c>
      <c r="E14" s="2" t="s">
        <v>16</v>
      </c>
      <c r="F14" s="2">
        <v>2</v>
      </c>
      <c r="G14" s="6"/>
      <c r="H14" s="6">
        <f t="shared" si="5"/>
        <v>0</v>
      </c>
      <c r="I14" s="6"/>
      <c r="J14" s="6">
        <f t="shared" si="6"/>
        <v>0</v>
      </c>
      <c r="K14" s="6">
        <f>SUM(J11:J12)</f>
        <v>5873.3559999999998</v>
      </c>
      <c r="L14" s="14">
        <f>$F14%*K14</f>
        <v>117.46711999999999</v>
      </c>
      <c r="M14" s="13">
        <f t="shared" si="8"/>
        <v>5873.3559999999998</v>
      </c>
      <c r="N14" s="13">
        <f t="shared" si="9"/>
        <v>117.46711999999999</v>
      </c>
    </row>
    <row r="15" spans="3:14" ht="22.9" customHeight="1" x14ac:dyDescent="0.3">
      <c r="C15" s="4" t="s">
        <v>12</v>
      </c>
      <c r="D15" s="5"/>
      <c r="E15" s="5"/>
      <c r="F15" s="5"/>
      <c r="G15" s="7"/>
      <c r="H15" s="8">
        <f>SUM(H11:H14)</f>
        <v>16250</v>
      </c>
      <c r="I15" s="7"/>
      <c r="J15" s="8">
        <f>SUM(J11:J14)</f>
        <v>5873.3559999999998</v>
      </c>
      <c r="K15" s="7"/>
      <c r="L15" s="8">
        <f>SUM(L11:L14)</f>
        <v>117.46711999999999</v>
      </c>
      <c r="M15" s="8"/>
      <c r="N15" s="8">
        <f>SUM(N11:N14)</f>
        <v>22240.823120000001</v>
      </c>
    </row>
  </sheetData>
  <mergeCells count="8">
    <mergeCell ref="M2:N2"/>
    <mergeCell ref="C2:C3"/>
    <mergeCell ref="D2:D3"/>
    <mergeCell ref="E2:E3"/>
    <mergeCell ref="F2:F3"/>
    <mergeCell ref="G2:H2"/>
    <mergeCell ref="I2:J2"/>
    <mergeCell ref="K2:L2"/>
  </mergeCells>
  <phoneticPr fontId="1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도막바름(설담연구소)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user</cp:lastModifiedBy>
  <dcterms:created xsi:type="dcterms:W3CDTF">2023-09-05T14:09:31Z</dcterms:created>
  <dcterms:modified xsi:type="dcterms:W3CDTF">2024-04-14T21:51:18Z</dcterms:modified>
</cp:coreProperties>
</file>