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ADF52AA-6B15-4F50-91A9-33979D6AB265}" xr6:coauthVersionLast="47" xr6:coauthVersionMax="47" xr10:uidLastSave="{00000000-0000-0000-0000-000000000000}"/>
  <bookViews>
    <workbookView xWindow="-120" yWindow="-120" windowWidth="29040" windowHeight="15840"/>
  </bookViews>
  <sheets>
    <sheet name="잔디시비" sheetId="1" r:id="rId1"/>
  </sheets>
  <definedNames>
    <definedName name="_xlnm.Print_Area" localSheetId="0">잔디시비!$A$1:$L$64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1" l="1"/>
  <c r="J11" i="1"/>
  <c r="H11" i="1"/>
  <c r="F11" i="1"/>
  <c r="L11" i="1" s="1"/>
  <c r="K10" i="1"/>
  <c r="K9" i="1"/>
  <c r="K8" i="1"/>
  <c r="K7" i="1"/>
  <c r="K6" i="1"/>
  <c r="D10" i="1"/>
  <c r="F10" i="1" s="1"/>
  <c r="D9" i="1"/>
  <c r="H9" i="1" s="1"/>
  <c r="D8" i="1"/>
  <c r="J8" i="1" s="1"/>
  <c r="D7" i="1"/>
  <c r="J7" i="1" s="1"/>
  <c r="D6" i="1"/>
  <c r="F6" i="1" s="1"/>
  <c r="F7" i="1" l="1"/>
  <c r="J6" i="1"/>
  <c r="J9" i="1"/>
  <c r="F8" i="1"/>
  <c r="J10" i="1"/>
  <c r="H10" i="1"/>
  <c r="L10" i="1" s="1"/>
  <c r="F9" i="1"/>
  <c r="H6" i="1"/>
  <c r="H7" i="1"/>
  <c r="L7" i="1" s="1"/>
  <c r="H8" i="1"/>
  <c r="L8" i="1" l="1"/>
  <c r="F12" i="1"/>
  <c r="J12" i="1"/>
  <c r="H12" i="1"/>
  <c r="L9" i="1"/>
  <c r="L6" i="1"/>
  <c r="L12" i="1" l="1"/>
</calcChain>
</file>

<file path=xl/sharedStrings.xml><?xml version="1.0" encoding="utf-8"?>
<sst xmlns="http://schemas.openxmlformats.org/spreadsheetml/2006/main" count="35" uniqueCount="22">
  <si>
    <t>비목</t>
  </si>
  <si>
    <t>규격</t>
  </si>
  <si>
    <t>단위</t>
  </si>
  <si>
    <t>수량</t>
  </si>
  <si>
    <t>재료비</t>
  </si>
  <si>
    <t>노무비</t>
  </si>
  <si>
    <t>경비</t>
  </si>
  <si>
    <t>단가</t>
  </si>
  <si>
    <t>금액</t>
  </si>
  <si>
    <t>덤프트럭</t>
  </si>
  <si>
    <t>2.5TON</t>
  </si>
  <si>
    <t>HR</t>
  </si>
  <si>
    <t>조경공</t>
  </si>
  <si>
    <t>인</t>
  </si>
  <si>
    <t>보통인부</t>
  </si>
  <si>
    <t>계</t>
  </si>
  <si>
    <t>합계금액</t>
    <phoneticPr fontId="19" type="noConversion"/>
  </si>
  <si>
    <t>잔디시비</t>
    <phoneticPr fontId="19" type="noConversion"/>
  </si>
  <si>
    <t>M2</t>
    <phoneticPr fontId="19" type="noConversion"/>
  </si>
  <si>
    <t>K-3 SOIL</t>
    <phoneticPr fontId="19" type="noConversion"/>
  </si>
  <si>
    <t>1포,20Kg</t>
    <phoneticPr fontId="19" type="noConversion"/>
  </si>
  <si>
    <t>Kg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</si>
</sst>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82" formatCode="0.00_ "/>
    <numFmt numFmtId="185" formatCode="0.00000_ "/>
  </numFmts>
  <fonts count="2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57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4" fontId="0" fillId="0" borderId="10" xfId="0" applyNumberFormat="1" applyBorder="1" applyAlignment="1">
      <alignment vertical="center" wrapText="1"/>
    </xf>
    <xf numFmtId="3" fontId="0" fillId="0" borderId="10" xfId="0" applyNumberFormat="1" applyBorder="1" applyAlignment="1">
      <alignment vertical="center" wrapText="1"/>
    </xf>
    <xf numFmtId="0" fontId="18" fillId="34" borderId="13" xfId="0" applyFont="1" applyFill="1" applyBorder="1" applyAlignment="1">
      <alignment horizontal="center" vertical="center" wrapText="1"/>
    </xf>
    <xf numFmtId="0" fontId="18" fillId="34" borderId="11" xfId="0" applyFont="1" applyFill="1" applyBorder="1" applyAlignment="1">
      <alignment horizontal="center" vertical="center" wrapText="1"/>
    </xf>
    <xf numFmtId="0" fontId="18" fillId="34" borderId="12" xfId="0" applyFont="1" applyFill="1" applyBorder="1" applyAlignment="1">
      <alignment horizontal="center" vertical="center" wrapText="1"/>
    </xf>
    <xf numFmtId="0" fontId="18" fillId="34" borderId="14" xfId="0" applyFont="1" applyFill="1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vertical="center" wrapText="1"/>
    </xf>
    <xf numFmtId="0" fontId="0" fillId="33" borderId="10" xfId="0" applyFill="1" applyBorder="1" applyAlignment="1">
      <alignment vertical="center" wrapText="1"/>
    </xf>
    <xf numFmtId="3" fontId="18" fillId="33" borderId="10" xfId="0" applyNumberFormat="1" applyFont="1" applyFill="1" applyBorder="1" applyAlignment="1">
      <alignment vertical="center" wrapText="1"/>
    </xf>
    <xf numFmtId="182" fontId="0" fillId="0" borderId="10" xfId="0" applyNumberFormat="1" applyBorder="1" applyAlignment="1">
      <alignment vertical="center" wrapText="1"/>
    </xf>
    <xf numFmtId="185" fontId="0" fillId="0" borderId="10" xfId="0" applyNumberFormat="1" applyBorder="1" applyAlignment="1">
      <alignment vertical="center" wrapText="1"/>
    </xf>
    <xf numFmtId="41" fontId="0" fillId="0" borderId="10" xfId="1" applyFont="1" applyBorder="1" applyAlignment="1">
      <alignment vertical="center" wrapText="1"/>
    </xf>
    <xf numFmtId="41" fontId="0" fillId="33" borderId="10" xfId="1" applyFont="1" applyFill="1" applyBorder="1" applyAlignment="1">
      <alignment vertical="center" wrapText="1"/>
    </xf>
    <xf numFmtId="0" fontId="18" fillId="35" borderId="14" xfId="0" applyFont="1" applyFill="1" applyBorder="1" applyAlignment="1">
      <alignment horizontal="center" vertical="center" wrapText="1"/>
    </xf>
    <xf numFmtId="0" fontId="18" fillId="35" borderId="10" xfId="0" applyFont="1" applyFill="1" applyBorder="1" applyAlignment="1">
      <alignment horizontal="center" vertical="center" wrapText="1"/>
    </xf>
    <xf numFmtId="0" fontId="0" fillId="35" borderId="0" xfId="0" applyFill="1">
      <alignment vertical="center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811866</xdr:colOff>
      <xdr:row>28</xdr:row>
      <xdr:rowOff>203573</xdr:rowOff>
    </xdr:from>
    <xdr:to>
      <xdr:col>11</xdr:col>
      <xdr:colOff>841376</xdr:colOff>
      <xdr:row>60</xdr:row>
      <xdr:rowOff>191383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D8D11A43-3EE9-E8A2-E819-90AC81A40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190" y="7789955"/>
          <a:ext cx="5475568" cy="6800987"/>
        </a:xfrm>
        <a:prstGeom prst="rect">
          <a:avLst/>
        </a:prstGeom>
      </xdr:spPr>
    </xdr:pic>
    <xdr:clientData/>
  </xdr:twoCellAnchor>
  <xdr:twoCellAnchor editAs="oneCell">
    <xdr:from>
      <xdr:col>0</xdr:col>
      <xdr:colOff>123265</xdr:colOff>
      <xdr:row>31</xdr:row>
      <xdr:rowOff>56029</xdr:rowOff>
    </xdr:from>
    <xdr:to>
      <xdr:col>5</xdr:col>
      <xdr:colOff>504264</xdr:colOff>
      <xdr:row>38</xdr:row>
      <xdr:rowOff>190500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75B63D81-31A9-ADD4-0913-AAFB7F735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265" y="8281147"/>
          <a:ext cx="4807323" cy="1624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1"/>
  <sheetViews>
    <sheetView showGridLines="0" tabSelected="1" zoomScale="115" zoomScaleNormal="115" zoomScaleSheetLayoutView="100" workbookViewId="0">
      <selection activeCell="A17" sqref="A17"/>
    </sheetView>
  </sheetViews>
  <sheetFormatPr defaultRowHeight="16.5" x14ac:dyDescent="0.3"/>
  <cols>
    <col min="1" max="1" width="16.125" customWidth="1"/>
    <col min="2" max="2" width="13.875" customWidth="1"/>
    <col min="3" max="3" width="5.5" bestFit="1" customWidth="1"/>
    <col min="4" max="4" width="10.75" customWidth="1"/>
    <col min="5" max="12" width="11.875" customWidth="1"/>
  </cols>
  <sheetData>
    <row r="3" spans="1:12" ht="26.25" customHeight="1" x14ac:dyDescent="0.3">
      <c r="A3" s="6" t="s">
        <v>0</v>
      </c>
      <c r="B3" s="6" t="s">
        <v>1</v>
      </c>
      <c r="C3" s="6" t="s">
        <v>2</v>
      </c>
      <c r="D3" s="6" t="s">
        <v>3</v>
      </c>
      <c r="E3" s="7" t="s">
        <v>4</v>
      </c>
      <c r="F3" s="8"/>
      <c r="G3" s="7" t="s">
        <v>5</v>
      </c>
      <c r="H3" s="8"/>
      <c r="I3" s="7" t="s">
        <v>6</v>
      </c>
      <c r="J3" s="8"/>
      <c r="K3" s="7" t="s">
        <v>16</v>
      </c>
      <c r="L3" s="8"/>
    </row>
    <row r="4" spans="1:12" ht="26.25" customHeight="1" x14ac:dyDescent="0.3">
      <c r="A4" s="9"/>
      <c r="B4" s="9"/>
      <c r="C4" s="9"/>
      <c r="D4" s="9"/>
      <c r="E4" s="10" t="s">
        <v>7</v>
      </c>
      <c r="F4" s="10" t="s">
        <v>8</v>
      </c>
      <c r="G4" s="10" t="s">
        <v>7</v>
      </c>
      <c r="H4" s="10" t="s">
        <v>8</v>
      </c>
      <c r="I4" s="10" t="s">
        <v>7</v>
      </c>
      <c r="J4" s="10" t="s">
        <v>8</v>
      </c>
      <c r="K4" s="10" t="s">
        <v>7</v>
      </c>
      <c r="L4" s="10" t="s">
        <v>8</v>
      </c>
    </row>
    <row r="5" spans="1:12" s="20" customFormat="1" ht="26.25" customHeight="1" x14ac:dyDescent="0.3">
      <c r="A5" s="18" t="s">
        <v>17</v>
      </c>
      <c r="B5" s="18"/>
      <c r="C5" s="18" t="s">
        <v>18</v>
      </c>
      <c r="D5" s="18">
        <v>1</v>
      </c>
      <c r="E5" s="19"/>
      <c r="F5" s="19"/>
      <c r="G5" s="19"/>
      <c r="H5" s="19"/>
      <c r="I5" s="19"/>
      <c r="J5" s="19"/>
      <c r="K5" s="19"/>
      <c r="L5" s="19"/>
    </row>
    <row r="6" spans="1:12" ht="26.25" customHeight="1" x14ac:dyDescent="0.3">
      <c r="A6" s="3" t="s">
        <v>9</v>
      </c>
      <c r="B6" s="3" t="s">
        <v>10</v>
      </c>
      <c r="C6" s="2" t="s">
        <v>11</v>
      </c>
      <c r="D6" s="15">
        <f>8/22500</f>
        <v>3.5555555555555557E-4</v>
      </c>
      <c r="E6" s="16">
        <v>5704</v>
      </c>
      <c r="F6" s="4">
        <f>$D6*E6</f>
        <v>2.0280888888888891</v>
      </c>
      <c r="G6" s="3"/>
      <c r="H6" s="4">
        <f>$D6*G6</f>
        <v>0</v>
      </c>
      <c r="I6" s="3"/>
      <c r="J6" s="4">
        <f>$D6*I6</f>
        <v>0</v>
      </c>
      <c r="K6" s="4">
        <f>SUM(E6,G6,I6)</f>
        <v>5704</v>
      </c>
      <c r="L6" s="4">
        <f>SUM(F6,H6,J6)</f>
        <v>2.0280888888888891</v>
      </c>
    </row>
    <row r="7" spans="1:12" ht="26.25" customHeight="1" x14ac:dyDescent="0.3">
      <c r="A7" s="3" t="s">
        <v>9</v>
      </c>
      <c r="B7" s="3" t="s">
        <v>10</v>
      </c>
      <c r="C7" s="2" t="s">
        <v>11</v>
      </c>
      <c r="D7" s="15">
        <f>8/22500</f>
        <v>3.5555555555555557E-4</v>
      </c>
      <c r="E7" s="16"/>
      <c r="F7" s="4">
        <f t="shared" ref="F7:J11" si="0">$D7*E7</f>
        <v>0</v>
      </c>
      <c r="G7" s="4">
        <v>45458</v>
      </c>
      <c r="H7" s="4">
        <f t="shared" ref="H7:H10" si="1">$D7*G7</f>
        <v>16.162844444444445</v>
      </c>
      <c r="I7" s="3"/>
      <c r="J7" s="4">
        <f t="shared" ref="J7:J10" si="2">$D7*I7</f>
        <v>0</v>
      </c>
      <c r="K7" s="4">
        <f t="shared" ref="K7:K10" si="3">SUM(E7,G7,I7)</f>
        <v>45458</v>
      </c>
      <c r="L7" s="4">
        <f t="shared" ref="L7:L10" si="4">SUM(F7,H7,J7)</f>
        <v>16.162844444444445</v>
      </c>
    </row>
    <row r="8" spans="1:12" ht="26.25" customHeight="1" x14ac:dyDescent="0.3">
      <c r="A8" s="3" t="s">
        <v>9</v>
      </c>
      <c r="B8" s="3" t="s">
        <v>10</v>
      </c>
      <c r="C8" s="2" t="s">
        <v>11</v>
      </c>
      <c r="D8" s="15">
        <f>8/22500</f>
        <v>3.5555555555555557E-4</v>
      </c>
      <c r="E8" s="16"/>
      <c r="F8" s="4">
        <f t="shared" si="0"/>
        <v>0</v>
      </c>
      <c r="G8" s="3"/>
      <c r="H8" s="4">
        <f t="shared" si="1"/>
        <v>0</v>
      </c>
      <c r="I8" s="4">
        <v>6033</v>
      </c>
      <c r="J8" s="4">
        <f t="shared" si="2"/>
        <v>2.1450666666666667</v>
      </c>
      <c r="K8" s="4">
        <f t="shared" si="3"/>
        <v>6033</v>
      </c>
      <c r="L8" s="4">
        <f t="shared" si="4"/>
        <v>2.1450666666666667</v>
      </c>
    </row>
    <row r="9" spans="1:12" ht="26.25" customHeight="1" x14ac:dyDescent="0.3">
      <c r="A9" s="3" t="s">
        <v>12</v>
      </c>
      <c r="B9" s="3"/>
      <c r="C9" s="2" t="s">
        <v>13</v>
      </c>
      <c r="D9" s="15">
        <f>2/22500</f>
        <v>8.8888888888888893E-5</v>
      </c>
      <c r="E9" s="16"/>
      <c r="F9" s="4">
        <f t="shared" si="0"/>
        <v>0</v>
      </c>
      <c r="G9" s="4">
        <v>213634</v>
      </c>
      <c r="H9" s="4">
        <f t="shared" si="1"/>
        <v>18.989688888888889</v>
      </c>
      <c r="I9" s="3"/>
      <c r="J9" s="4">
        <f t="shared" si="2"/>
        <v>0</v>
      </c>
      <c r="K9" s="4">
        <f t="shared" si="3"/>
        <v>213634</v>
      </c>
      <c r="L9" s="4">
        <f t="shared" si="4"/>
        <v>18.989688888888889</v>
      </c>
    </row>
    <row r="10" spans="1:12" ht="26.25" customHeight="1" x14ac:dyDescent="0.3">
      <c r="A10" s="3" t="s">
        <v>14</v>
      </c>
      <c r="B10" s="3"/>
      <c r="C10" s="2" t="s">
        <v>13</v>
      </c>
      <c r="D10" s="15">
        <f>1/22500</f>
        <v>4.4444444444444447E-5</v>
      </c>
      <c r="E10" s="16"/>
      <c r="F10" s="4">
        <f t="shared" si="0"/>
        <v>0</v>
      </c>
      <c r="G10" s="4">
        <v>161858</v>
      </c>
      <c r="H10" s="4">
        <f t="shared" si="1"/>
        <v>7.1936888888888895</v>
      </c>
      <c r="I10" s="3"/>
      <c r="J10" s="4">
        <f t="shared" si="2"/>
        <v>0</v>
      </c>
      <c r="K10" s="4">
        <f t="shared" si="3"/>
        <v>161858</v>
      </c>
      <c r="L10" s="4">
        <f t="shared" si="4"/>
        <v>7.1936888888888895</v>
      </c>
    </row>
    <row r="11" spans="1:12" ht="26.25" customHeight="1" x14ac:dyDescent="0.3">
      <c r="A11" s="3" t="s">
        <v>19</v>
      </c>
      <c r="B11" s="3" t="s">
        <v>20</v>
      </c>
      <c r="C11" s="2" t="s">
        <v>21</v>
      </c>
      <c r="D11" s="14">
        <v>0.05</v>
      </c>
      <c r="E11" s="16">
        <v>18000</v>
      </c>
      <c r="F11" s="5">
        <f t="shared" si="0"/>
        <v>900</v>
      </c>
      <c r="G11" s="4"/>
      <c r="H11" s="5">
        <f t="shared" si="0"/>
        <v>0</v>
      </c>
      <c r="I11" s="3"/>
      <c r="J11" s="5">
        <f t="shared" si="0"/>
        <v>0</v>
      </c>
      <c r="K11" s="4">
        <f t="shared" ref="K11" si="5">SUM(E11,G11,I11)</f>
        <v>18000</v>
      </c>
      <c r="L11" s="4">
        <f t="shared" ref="L11" si="6">SUM(F11,H11,J11)</f>
        <v>900</v>
      </c>
    </row>
    <row r="12" spans="1:12" ht="26.25" customHeight="1" x14ac:dyDescent="0.3">
      <c r="A12" s="11" t="s">
        <v>15</v>
      </c>
      <c r="B12" s="12"/>
      <c r="C12" s="12"/>
      <c r="D12" s="12"/>
      <c r="E12" s="17"/>
      <c r="F12" s="13">
        <f>SUM(F6:F11)</f>
        <v>902.02808888888887</v>
      </c>
      <c r="G12" s="12"/>
      <c r="H12" s="13">
        <f>SUM(H6:H11)</f>
        <v>42.346222222222224</v>
      </c>
      <c r="I12" s="12"/>
      <c r="J12" s="13">
        <f>SUM(J6:J11)</f>
        <v>2.1450666666666667</v>
      </c>
      <c r="K12" s="12"/>
      <c r="L12" s="13">
        <f>SUM(L6:L11)</f>
        <v>946.51937777777778</v>
      </c>
    </row>
    <row r="15" spans="1:12" ht="21" customHeight="1" x14ac:dyDescent="0.3"/>
    <row r="16" spans="1:12" ht="21" customHeight="1" x14ac:dyDescent="0.3"/>
    <row r="17" spans="4:4" ht="21" customHeight="1" x14ac:dyDescent="0.3">
      <c r="D17" s="1"/>
    </row>
    <row r="18" spans="4:4" ht="21" customHeight="1" x14ac:dyDescent="0.3"/>
    <row r="19" spans="4:4" ht="21" customHeight="1" x14ac:dyDescent="0.3"/>
    <row r="20" spans="4:4" ht="21" customHeight="1" x14ac:dyDescent="0.3"/>
    <row r="21" spans="4:4" ht="21" customHeight="1" x14ac:dyDescent="0.3"/>
  </sheetData>
  <mergeCells count="8">
    <mergeCell ref="K3:L3"/>
    <mergeCell ref="A3:A4"/>
    <mergeCell ref="B3:B4"/>
    <mergeCell ref="C3:C4"/>
    <mergeCell ref="D3:D4"/>
    <mergeCell ref="E3:F3"/>
    <mergeCell ref="G3:H3"/>
    <mergeCell ref="I3:J3"/>
  </mergeCells>
  <phoneticPr fontId="19" type="noConversion"/>
  <pageMargins left="0.74803149606299213" right="0.74803149606299213" top="0.98425196850393704" bottom="0.98425196850393704" header="0.51181102362204722" footer="0.51181102362204722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잔디시비</vt:lpstr>
      <vt:lpstr>잔디시비!Print_Area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접속통계</dc:title>
  <dc:creator>USER</dc:creator>
  <cp:lastModifiedBy>신희성업무 신희성업무</cp:lastModifiedBy>
  <cp:lastPrinted>2023-10-24T03:48:32Z</cp:lastPrinted>
  <dcterms:created xsi:type="dcterms:W3CDTF">2023-10-24T04:03:53Z</dcterms:created>
  <dcterms:modified xsi:type="dcterms:W3CDTF">2023-10-24T04:03:53Z</dcterms:modified>
</cp:coreProperties>
</file>