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40009_{6C95F74D-6792-4DE7-B313-FE37D2A33A02}" xr6:coauthVersionLast="47" xr6:coauthVersionMax="47" xr10:uidLastSave="{00000000-0000-0000-0000-000000000000}"/>
  <bookViews>
    <workbookView xWindow="28680" yWindow="-120" windowWidth="29040" windowHeight="15840"/>
  </bookViews>
  <sheets>
    <sheet name="뿌리돌림일위대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1" l="1"/>
  <c r="J90" i="1"/>
  <c r="H90" i="1"/>
  <c r="F90" i="1"/>
  <c r="L90" i="1" s="1"/>
  <c r="K89" i="1"/>
  <c r="J89" i="1"/>
  <c r="H89" i="1"/>
  <c r="H91" i="1" s="1"/>
  <c r="F89" i="1"/>
  <c r="K86" i="1"/>
  <c r="J86" i="1"/>
  <c r="H86" i="1"/>
  <c r="F86" i="1"/>
  <c r="L86" i="1" s="1"/>
  <c r="K85" i="1"/>
  <c r="J85" i="1"/>
  <c r="H85" i="1"/>
  <c r="H87" i="1" s="1"/>
  <c r="F85" i="1"/>
  <c r="K82" i="1"/>
  <c r="J82" i="1"/>
  <c r="H82" i="1"/>
  <c r="F82" i="1"/>
  <c r="L82" i="1" s="1"/>
  <c r="K81" i="1"/>
  <c r="J81" i="1"/>
  <c r="H81" i="1"/>
  <c r="H83" i="1" s="1"/>
  <c r="F81" i="1"/>
  <c r="K78" i="1"/>
  <c r="J78" i="1"/>
  <c r="H78" i="1"/>
  <c r="F78" i="1"/>
  <c r="L78" i="1" s="1"/>
  <c r="K77" i="1"/>
  <c r="J77" i="1"/>
  <c r="H77" i="1"/>
  <c r="H79" i="1" s="1"/>
  <c r="F77" i="1"/>
  <c r="L77" i="1" s="1"/>
  <c r="K74" i="1"/>
  <c r="J74" i="1"/>
  <c r="H74" i="1"/>
  <c r="F74" i="1"/>
  <c r="L74" i="1" s="1"/>
  <c r="K73" i="1"/>
  <c r="J73" i="1"/>
  <c r="H73" i="1"/>
  <c r="H75" i="1" s="1"/>
  <c r="F73" i="1"/>
  <c r="L73" i="1" s="1"/>
  <c r="K70" i="1"/>
  <c r="J70" i="1"/>
  <c r="H70" i="1"/>
  <c r="F70" i="1"/>
  <c r="L70" i="1" s="1"/>
  <c r="K69" i="1"/>
  <c r="J69" i="1"/>
  <c r="H69" i="1"/>
  <c r="H71" i="1" s="1"/>
  <c r="F69" i="1"/>
  <c r="L69" i="1" s="1"/>
  <c r="K66" i="1"/>
  <c r="J66" i="1"/>
  <c r="H66" i="1"/>
  <c r="F66" i="1"/>
  <c r="L66" i="1" s="1"/>
  <c r="K65" i="1"/>
  <c r="J65" i="1"/>
  <c r="H65" i="1"/>
  <c r="H67" i="1" s="1"/>
  <c r="F65" i="1"/>
  <c r="K62" i="1"/>
  <c r="J62" i="1"/>
  <c r="H62" i="1"/>
  <c r="F62" i="1"/>
  <c r="L62" i="1" s="1"/>
  <c r="K61" i="1"/>
  <c r="J61" i="1"/>
  <c r="H61" i="1"/>
  <c r="H63" i="1" s="1"/>
  <c r="F61" i="1"/>
  <c r="K58" i="1"/>
  <c r="J58" i="1"/>
  <c r="H58" i="1"/>
  <c r="F58" i="1"/>
  <c r="K57" i="1"/>
  <c r="J57" i="1"/>
  <c r="H57" i="1"/>
  <c r="H59" i="1" s="1"/>
  <c r="F57" i="1"/>
  <c r="K54" i="1"/>
  <c r="J54" i="1"/>
  <c r="H54" i="1"/>
  <c r="F54" i="1"/>
  <c r="K53" i="1"/>
  <c r="J53" i="1"/>
  <c r="H53" i="1"/>
  <c r="H55" i="1" s="1"/>
  <c r="F53" i="1"/>
  <c r="K50" i="1"/>
  <c r="J50" i="1"/>
  <c r="H50" i="1"/>
  <c r="F50" i="1"/>
  <c r="L50" i="1" s="1"/>
  <c r="K49" i="1"/>
  <c r="J49" i="1"/>
  <c r="H49" i="1"/>
  <c r="H51" i="1" s="1"/>
  <c r="F49" i="1"/>
  <c r="K46" i="1"/>
  <c r="J46" i="1"/>
  <c r="H46" i="1"/>
  <c r="F46" i="1"/>
  <c r="K45" i="1"/>
  <c r="J45" i="1"/>
  <c r="H45" i="1"/>
  <c r="H47" i="1" s="1"/>
  <c r="F45" i="1"/>
  <c r="K42" i="1"/>
  <c r="J42" i="1"/>
  <c r="H42" i="1"/>
  <c r="F42" i="1"/>
  <c r="K41" i="1"/>
  <c r="J41" i="1"/>
  <c r="H41" i="1"/>
  <c r="H43" i="1" s="1"/>
  <c r="F41" i="1"/>
  <c r="K38" i="1"/>
  <c r="J38" i="1"/>
  <c r="H38" i="1"/>
  <c r="F38" i="1"/>
  <c r="K37" i="1"/>
  <c r="J37" i="1"/>
  <c r="H37" i="1"/>
  <c r="H39" i="1" s="1"/>
  <c r="F37" i="1"/>
  <c r="K34" i="1"/>
  <c r="J34" i="1"/>
  <c r="H34" i="1"/>
  <c r="F34" i="1"/>
  <c r="K33" i="1"/>
  <c r="J33" i="1"/>
  <c r="H33" i="1"/>
  <c r="H35" i="1" s="1"/>
  <c r="F33" i="1"/>
  <c r="K30" i="1"/>
  <c r="J30" i="1"/>
  <c r="H30" i="1"/>
  <c r="F30" i="1"/>
  <c r="K29" i="1"/>
  <c r="J29" i="1"/>
  <c r="H29" i="1"/>
  <c r="H31" i="1" s="1"/>
  <c r="F29" i="1"/>
  <c r="K26" i="1"/>
  <c r="J26" i="1"/>
  <c r="H26" i="1"/>
  <c r="F26" i="1"/>
  <c r="K25" i="1"/>
  <c r="J25" i="1"/>
  <c r="H25" i="1"/>
  <c r="H27" i="1" s="1"/>
  <c r="F25" i="1"/>
  <c r="K22" i="1"/>
  <c r="J22" i="1"/>
  <c r="H22" i="1"/>
  <c r="F22" i="1"/>
  <c r="K21" i="1"/>
  <c r="J21" i="1"/>
  <c r="H21" i="1"/>
  <c r="H23" i="1" s="1"/>
  <c r="F21" i="1"/>
  <c r="K18" i="1"/>
  <c r="J18" i="1"/>
  <c r="H18" i="1"/>
  <c r="F18" i="1"/>
  <c r="K17" i="1"/>
  <c r="J17" i="1"/>
  <c r="H17" i="1"/>
  <c r="F17" i="1"/>
  <c r="K14" i="1"/>
  <c r="J14" i="1"/>
  <c r="H14" i="1"/>
  <c r="F14" i="1"/>
  <c r="K13" i="1"/>
  <c r="J13" i="1"/>
  <c r="H13" i="1"/>
  <c r="H15" i="1" s="1"/>
  <c r="F13" i="1"/>
  <c r="K10" i="1"/>
  <c r="J10" i="1"/>
  <c r="H10" i="1"/>
  <c r="F10" i="1"/>
  <c r="K9" i="1"/>
  <c r="J9" i="1"/>
  <c r="H9" i="1"/>
  <c r="H11" i="1" s="1"/>
  <c r="F9" i="1"/>
  <c r="K6" i="1"/>
  <c r="L5" i="1"/>
  <c r="K5" i="1"/>
  <c r="J6" i="1"/>
  <c r="J5" i="1"/>
  <c r="H6" i="1"/>
  <c r="H7" i="1" s="1"/>
  <c r="H5" i="1"/>
  <c r="F6" i="1"/>
  <c r="L6" i="1" s="1"/>
  <c r="F5" i="1"/>
  <c r="F7" i="1" s="1"/>
  <c r="L7" i="1" l="1"/>
  <c r="L10" i="1"/>
  <c r="L13" i="1"/>
  <c r="L14" i="1"/>
  <c r="L15" i="1" s="1"/>
  <c r="L17" i="1"/>
  <c r="L21" i="1"/>
  <c r="L22" i="1"/>
  <c r="L25" i="1"/>
  <c r="L29" i="1"/>
  <c r="L30" i="1"/>
  <c r="L33" i="1"/>
  <c r="L35" i="1" s="1"/>
  <c r="L34" i="1"/>
  <c r="L37" i="1"/>
  <c r="L38" i="1"/>
  <c r="L41" i="1"/>
  <c r="L42" i="1"/>
  <c r="L43" i="1" s="1"/>
  <c r="L46" i="1"/>
  <c r="L49" i="1"/>
  <c r="L51" i="1" s="1"/>
  <c r="L9" i="1"/>
  <c r="L11" i="1" s="1"/>
  <c r="L53" i="1"/>
  <c r="L54" i="1"/>
  <c r="L57" i="1"/>
  <c r="L61" i="1"/>
  <c r="L63" i="1" s="1"/>
  <c r="L65" i="1"/>
  <c r="L67" i="1" s="1"/>
  <c r="H19" i="1"/>
  <c r="F19" i="1"/>
  <c r="L23" i="1"/>
  <c r="F27" i="1"/>
  <c r="L31" i="1"/>
  <c r="F35" i="1"/>
  <c r="L39" i="1"/>
  <c r="F43" i="1"/>
  <c r="L45" i="1"/>
  <c r="L47" i="1" s="1"/>
  <c r="L55" i="1"/>
  <c r="F59" i="1"/>
  <c r="F67" i="1"/>
  <c r="L71" i="1"/>
  <c r="L75" i="1"/>
  <c r="L79" i="1"/>
  <c r="L81" i="1"/>
  <c r="L83" i="1" s="1"/>
  <c r="L85" i="1"/>
  <c r="L87" i="1" s="1"/>
  <c r="L89" i="1"/>
  <c r="L91" i="1" s="1"/>
  <c r="F91" i="1"/>
  <c r="F87" i="1"/>
  <c r="F83" i="1"/>
  <c r="F79" i="1"/>
  <c r="F75" i="1"/>
  <c r="F71" i="1"/>
  <c r="F63" i="1"/>
  <c r="L58" i="1"/>
  <c r="L59" i="1" s="1"/>
  <c r="F55" i="1"/>
  <c r="F51" i="1"/>
  <c r="F47" i="1"/>
  <c r="F39" i="1"/>
  <c r="F31" i="1"/>
  <c r="L26" i="1"/>
  <c r="L27" i="1" s="1"/>
  <c r="F23" i="1"/>
  <c r="L18" i="1"/>
  <c r="L19" i="1" s="1"/>
  <c r="F15" i="1"/>
  <c r="F11" i="1"/>
</calcChain>
</file>

<file path=xl/sharedStrings.xml><?xml version="1.0" encoding="utf-8"?>
<sst xmlns="http://schemas.openxmlformats.org/spreadsheetml/2006/main" count="192" uniqueCount="38">
  <si>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</si>
  <si>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</si>
  <si>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</si>
  <si>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</si>
  <si>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</si>
  <si>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</si>
  <si>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</si>
  <si>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</si>
  <si>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</si>
  <si>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조경공</t>
  </si>
  <si>
    <t>인</t>
  </si>
  <si>
    <t>보통인부</t>
  </si>
  <si>
    <t>계</t>
  </si>
  <si>
    <t>뿌리돌림(교목)</t>
    <phoneticPr fontId="19" type="noConversion"/>
  </si>
  <si>
    <t>주</t>
    <phoneticPr fontId="19" type="noConversion"/>
  </si>
  <si>
    <t>합계금액</t>
    <phoneticPr fontId="19" type="noConversion"/>
  </si>
  <si>
    <t>근원직경3cm</t>
    <phoneticPr fontId="19" type="noConversion"/>
  </si>
  <si>
    <t>근원직경5cm</t>
    <phoneticPr fontId="19" type="noConversion"/>
  </si>
  <si>
    <t>근원직경7cm</t>
    <phoneticPr fontId="19" type="noConversion"/>
  </si>
  <si>
    <t>근원직경9cm</t>
    <phoneticPr fontId="19" type="noConversion"/>
  </si>
  <si>
    <t>근원직경11cm</t>
    <phoneticPr fontId="19" type="noConversion"/>
  </si>
  <si>
    <t>근원직경13cm</t>
    <phoneticPr fontId="19" type="noConversion"/>
  </si>
  <si>
    <t>근원직경15cm</t>
    <phoneticPr fontId="19" type="noConversion"/>
  </si>
  <si>
    <t>근원직경18cm</t>
    <phoneticPr fontId="19" type="noConversion"/>
  </si>
  <si>
    <t>근원직경21cm</t>
    <phoneticPr fontId="19" type="noConversion"/>
  </si>
  <si>
    <t>근원직경24cm</t>
    <phoneticPr fontId="19" type="noConversion"/>
  </si>
  <si>
    <t>근원직경30cm</t>
    <phoneticPr fontId="19" type="noConversion"/>
  </si>
  <si>
    <t>근원직경36cm</t>
    <phoneticPr fontId="19" type="noConversion"/>
  </si>
  <si>
    <t>근원직경42cm</t>
    <phoneticPr fontId="19" type="noConversion"/>
  </si>
  <si>
    <t>근원직경48cm</t>
    <phoneticPr fontId="19" type="noConversion"/>
  </si>
  <si>
    <t>근원직경54cm</t>
    <phoneticPr fontId="19" type="noConversion"/>
  </si>
  <si>
    <t>근원직경60cm</t>
    <phoneticPr fontId="19" type="noConversion"/>
  </si>
  <si>
    <t>근원직경66cm</t>
    <phoneticPr fontId="19" type="noConversion"/>
  </si>
  <si>
    <t>근원직경72cm</t>
    <phoneticPr fontId="19" type="noConversion"/>
  </si>
  <si>
    <t>근원직경78cm</t>
    <phoneticPr fontId="19" type="noConversion"/>
  </si>
  <si>
    <t>근원직경84cm</t>
    <phoneticPr fontId="19" type="noConversion"/>
  </si>
  <si>
    <t>근원직경90cm</t>
    <phoneticPr fontId="19" type="noConversion"/>
  </si>
  <si>
    <t>근원직경100cm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</si>
</sst>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41" fontId="0" fillId="0" borderId="10" xfId="1" applyFont="1" applyBorder="1" applyAlignment="1">
      <alignment vertical="center" wrapText="1"/>
    </xf>
    <xf numFmtId="41" fontId="18" fillId="0" borderId="10" xfId="1" applyFont="1" applyBorder="1" applyAlignment="1">
      <alignment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0" fontId="18" fillId="35" borderId="14" xfId="0" applyFont="1" applyFill="1" applyBorder="1" applyAlignment="1">
      <alignment horizontal="center" vertical="center" wrapText="1"/>
    </xf>
    <xf numFmtId="41" fontId="18" fillId="35" borderId="10" xfId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GridLines="0" tabSelected="1" workbookViewId="0">
      <pane ySplit="3" topLeftCell="A10" activePane="bottomLeft" state="frozen"/>
      <selection pane="bottomLeft" activeCell="B13" sqref="B13"/>
    </sheetView>
  </sheetViews>
  <sheetFormatPr defaultRowHeight="16.5" x14ac:dyDescent="0.3"/>
  <cols>
    <col min="1" max="1" width="18.625" customWidth="1"/>
    <col min="2" max="2" width="23.625" customWidth="1"/>
    <col min="3" max="4" width="5.5" bestFit="1" customWidth="1"/>
    <col min="5" max="12" width="11.25" customWidth="1"/>
  </cols>
  <sheetData>
    <row r="1" spans="1:12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22.5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9"/>
      <c r="G2" s="8" t="s">
        <v>5</v>
      </c>
      <c r="H2" s="9"/>
      <c r="I2" s="8" t="s">
        <v>6</v>
      </c>
      <c r="J2" s="9"/>
      <c r="K2" s="8" t="s">
        <v>15</v>
      </c>
      <c r="L2" s="9"/>
    </row>
    <row r="3" spans="1:12" ht="22.5" customHeight="1" x14ac:dyDescent="0.3">
      <c r="A3" s="10"/>
      <c r="B3" s="10"/>
      <c r="C3" s="10"/>
      <c r="D3" s="10"/>
      <c r="E3" s="11" t="s">
        <v>7</v>
      </c>
      <c r="F3" s="11" t="s">
        <v>8</v>
      </c>
      <c r="G3" s="11" t="s">
        <v>7</v>
      </c>
      <c r="H3" s="11" t="s">
        <v>8</v>
      </c>
      <c r="I3" s="11" t="s">
        <v>7</v>
      </c>
      <c r="J3" s="11" t="s">
        <v>8</v>
      </c>
      <c r="K3" s="11" t="s">
        <v>7</v>
      </c>
      <c r="L3" s="11" t="s">
        <v>8</v>
      </c>
    </row>
    <row r="4" spans="1:12" ht="22.5" customHeight="1" x14ac:dyDescent="0.3">
      <c r="A4" s="16" t="s">
        <v>13</v>
      </c>
      <c r="B4" s="16" t="s">
        <v>16</v>
      </c>
      <c r="C4" s="16" t="s">
        <v>14</v>
      </c>
      <c r="D4" s="16">
        <v>1</v>
      </c>
      <c r="E4" s="17"/>
      <c r="F4" s="17"/>
      <c r="G4" s="17"/>
      <c r="H4" s="17"/>
      <c r="I4" s="17"/>
      <c r="J4" s="17"/>
      <c r="K4" s="17"/>
      <c r="L4" s="17"/>
    </row>
    <row r="5" spans="1:12" ht="22.5" customHeight="1" x14ac:dyDescent="0.3">
      <c r="A5" s="1" t="s">
        <v>9</v>
      </c>
      <c r="B5" s="1"/>
      <c r="C5" s="1" t="s">
        <v>10</v>
      </c>
      <c r="D5" s="1">
        <v>0.03</v>
      </c>
      <c r="E5" s="5"/>
      <c r="F5" s="5">
        <f>$D5*E5</f>
        <v>0</v>
      </c>
      <c r="G5" s="5">
        <v>213634</v>
      </c>
      <c r="H5" s="5">
        <f>$D5*G5</f>
        <v>6409.0199999999995</v>
      </c>
      <c r="I5" s="5"/>
      <c r="J5" s="5">
        <f>$D5*I5</f>
        <v>0</v>
      </c>
      <c r="K5" s="5">
        <f>SUM(E5,G5,I5)</f>
        <v>213634</v>
      </c>
      <c r="L5" s="5">
        <f>SUM(F5,H5,J5)</f>
        <v>6409.0199999999995</v>
      </c>
    </row>
    <row r="6" spans="1:12" ht="22.5" customHeight="1" x14ac:dyDescent="0.3">
      <c r="A6" s="1" t="s">
        <v>11</v>
      </c>
      <c r="B6" s="1"/>
      <c r="C6" s="1" t="s">
        <v>10</v>
      </c>
      <c r="D6" s="1">
        <v>0.01</v>
      </c>
      <c r="E6" s="5"/>
      <c r="F6" s="5">
        <f>$D6*E6</f>
        <v>0</v>
      </c>
      <c r="G6" s="5">
        <v>161858</v>
      </c>
      <c r="H6" s="5">
        <f>$D6*G6</f>
        <v>1618.58</v>
      </c>
      <c r="I6" s="5"/>
      <c r="J6" s="5">
        <f>$D6*I6</f>
        <v>0</v>
      </c>
      <c r="K6" s="5">
        <f>SUM(E6,G6,I6)</f>
        <v>161858</v>
      </c>
      <c r="L6" s="5">
        <f>SUM(F6,H6,J6)</f>
        <v>1618.58</v>
      </c>
    </row>
    <row r="7" spans="1:12" ht="22.5" customHeight="1" x14ac:dyDescent="0.3">
      <c r="A7" s="2" t="s">
        <v>12</v>
      </c>
      <c r="B7" s="1"/>
      <c r="C7" s="1"/>
      <c r="D7" s="1"/>
      <c r="E7" s="5"/>
      <c r="F7" s="6">
        <f>SUM(F5:F6)</f>
        <v>0</v>
      </c>
      <c r="G7" s="5"/>
      <c r="H7" s="6">
        <f>SUM(H5:H6)</f>
        <v>8027.5999999999995</v>
      </c>
      <c r="I7" s="5"/>
      <c r="J7" s="5"/>
      <c r="K7" s="5"/>
      <c r="L7" s="6">
        <f>SUM(L5:L6)</f>
        <v>8027.5999999999995</v>
      </c>
    </row>
    <row r="8" spans="1:12" ht="22.5" customHeight="1" x14ac:dyDescent="0.3">
      <c r="A8" s="16" t="s">
        <v>13</v>
      </c>
      <c r="B8" s="16" t="s">
        <v>17</v>
      </c>
      <c r="C8" s="16" t="s">
        <v>14</v>
      </c>
      <c r="D8" s="16">
        <v>1</v>
      </c>
      <c r="E8" s="17"/>
      <c r="F8" s="17"/>
      <c r="G8" s="17"/>
      <c r="H8" s="17"/>
      <c r="I8" s="17"/>
      <c r="J8" s="17"/>
      <c r="K8" s="17"/>
      <c r="L8" s="17"/>
    </row>
    <row r="9" spans="1:12" ht="22.5" customHeight="1" x14ac:dyDescent="0.3">
      <c r="A9" s="1" t="s">
        <v>9</v>
      </c>
      <c r="B9" s="1"/>
      <c r="C9" s="1" t="s">
        <v>10</v>
      </c>
      <c r="D9" s="1">
        <v>0.06</v>
      </c>
      <c r="E9" s="5"/>
      <c r="F9" s="5">
        <f>$D9*E9</f>
        <v>0</v>
      </c>
      <c r="G9" s="5">
        <v>213634</v>
      </c>
      <c r="H9" s="5">
        <f>$D9*G9</f>
        <v>12818.039999999999</v>
      </c>
      <c r="I9" s="5"/>
      <c r="J9" s="5">
        <f>$D9*I9</f>
        <v>0</v>
      </c>
      <c r="K9" s="5">
        <f>SUM(E9,G9,I9)</f>
        <v>213634</v>
      </c>
      <c r="L9" s="5">
        <f>SUM(F9,H9,J9)</f>
        <v>12818.039999999999</v>
      </c>
    </row>
    <row r="10" spans="1:12" ht="22.5" customHeight="1" x14ac:dyDescent="0.3">
      <c r="A10" s="1" t="s">
        <v>11</v>
      </c>
      <c r="B10" s="1"/>
      <c r="C10" s="1" t="s">
        <v>10</v>
      </c>
      <c r="D10" s="1">
        <v>0.01</v>
      </c>
      <c r="E10" s="5"/>
      <c r="F10" s="5">
        <f>$D10*E10</f>
        <v>0</v>
      </c>
      <c r="G10" s="5">
        <v>161858</v>
      </c>
      <c r="H10" s="5">
        <f>$D10*G10</f>
        <v>1618.58</v>
      </c>
      <c r="I10" s="5"/>
      <c r="J10" s="5">
        <f>$D10*I10</f>
        <v>0</v>
      </c>
      <c r="K10" s="5">
        <f>SUM(E10,G10,I10)</f>
        <v>161858</v>
      </c>
      <c r="L10" s="5">
        <f>SUM(F10,H10,J10)</f>
        <v>1618.58</v>
      </c>
    </row>
    <row r="11" spans="1:12" ht="22.5" customHeight="1" x14ac:dyDescent="0.3">
      <c r="A11" s="2" t="s">
        <v>12</v>
      </c>
      <c r="B11" s="1"/>
      <c r="C11" s="1"/>
      <c r="D11" s="1"/>
      <c r="E11" s="5"/>
      <c r="F11" s="6">
        <f>SUM(F9:F10)</f>
        <v>0</v>
      </c>
      <c r="G11" s="5"/>
      <c r="H11" s="6">
        <f>SUM(H9:H10)</f>
        <v>14436.619999999999</v>
      </c>
      <c r="I11" s="5"/>
      <c r="J11" s="5"/>
      <c r="K11" s="5"/>
      <c r="L11" s="6">
        <f>SUM(L9:L10)</f>
        <v>14436.619999999999</v>
      </c>
    </row>
    <row r="12" spans="1:12" ht="22.5" customHeight="1" x14ac:dyDescent="0.3">
      <c r="A12" s="16" t="s">
        <v>13</v>
      </c>
      <c r="B12" s="16" t="s">
        <v>18</v>
      </c>
      <c r="C12" s="16" t="s">
        <v>14</v>
      </c>
      <c r="D12" s="16">
        <v>1</v>
      </c>
      <c r="E12" s="17"/>
      <c r="F12" s="17"/>
      <c r="G12" s="17"/>
      <c r="H12" s="17"/>
      <c r="I12" s="17"/>
      <c r="J12" s="17"/>
      <c r="K12" s="17"/>
      <c r="L12" s="17"/>
    </row>
    <row r="13" spans="1:12" ht="22.5" customHeight="1" x14ac:dyDescent="0.3">
      <c r="A13" s="1" t="s">
        <v>9</v>
      </c>
      <c r="B13" s="1"/>
      <c r="C13" s="1" t="s">
        <v>10</v>
      </c>
      <c r="D13" s="1">
        <v>0.11</v>
      </c>
      <c r="E13" s="5"/>
      <c r="F13" s="5">
        <f>$D13*E13</f>
        <v>0</v>
      </c>
      <c r="G13" s="5">
        <v>213634</v>
      </c>
      <c r="H13" s="5">
        <f>$D13*G13</f>
        <v>23499.74</v>
      </c>
      <c r="I13" s="5"/>
      <c r="J13" s="5">
        <f>$D13*I13</f>
        <v>0</v>
      </c>
      <c r="K13" s="5">
        <f>SUM(E13,G13,I13)</f>
        <v>213634</v>
      </c>
      <c r="L13" s="5">
        <f>SUM(F13,H13,J13)</f>
        <v>23499.74</v>
      </c>
    </row>
    <row r="14" spans="1:12" ht="22.5" customHeight="1" x14ac:dyDescent="0.3">
      <c r="A14" s="1" t="s">
        <v>11</v>
      </c>
      <c r="B14" s="1"/>
      <c r="C14" s="1" t="s">
        <v>10</v>
      </c>
      <c r="D14" s="1">
        <v>0.01</v>
      </c>
      <c r="E14" s="5"/>
      <c r="F14" s="5">
        <f>$D14*E14</f>
        <v>0</v>
      </c>
      <c r="G14" s="5">
        <v>161858</v>
      </c>
      <c r="H14" s="5">
        <f>$D14*G14</f>
        <v>1618.58</v>
      </c>
      <c r="I14" s="5"/>
      <c r="J14" s="5">
        <f>$D14*I14</f>
        <v>0</v>
      </c>
      <c r="K14" s="5">
        <f>SUM(E14,G14,I14)</f>
        <v>161858</v>
      </c>
      <c r="L14" s="5">
        <f>SUM(F14,H14,J14)</f>
        <v>1618.58</v>
      </c>
    </row>
    <row r="15" spans="1:12" ht="22.5" customHeight="1" x14ac:dyDescent="0.3">
      <c r="A15" s="2" t="s">
        <v>12</v>
      </c>
      <c r="B15" s="1"/>
      <c r="C15" s="1"/>
      <c r="D15" s="1"/>
      <c r="E15" s="5"/>
      <c r="F15" s="6">
        <f>SUM(F13:F14)</f>
        <v>0</v>
      </c>
      <c r="G15" s="5"/>
      <c r="H15" s="6">
        <f>SUM(H13:H14)</f>
        <v>25118.32</v>
      </c>
      <c r="I15" s="5"/>
      <c r="J15" s="5"/>
      <c r="K15" s="5"/>
      <c r="L15" s="6">
        <f>SUM(L13:L14)</f>
        <v>25118.32</v>
      </c>
    </row>
    <row r="16" spans="1:12" ht="22.5" customHeight="1" x14ac:dyDescent="0.3">
      <c r="A16" s="16" t="s">
        <v>13</v>
      </c>
      <c r="B16" s="16" t="s">
        <v>19</v>
      </c>
      <c r="C16" s="16" t="s">
        <v>14</v>
      </c>
      <c r="D16" s="16">
        <v>1</v>
      </c>
      <c r="E16" s="17"/>
      <c r="F16" s="17"/>
      <c r="G16" s="17"/>
      <c r="H16" s="17"/>
      <c r="I16" s="17"/>
      <c r="J16" s="17"/>
      <c r="K16" s="17"/>
      <c r="L16" s="17"/>
    </row>
    <row r="17" spans="1:12" ht="22.5" customHeight="1" x14ac:dyDescent="0.3">
      <c r="A17" s="1" t="s">
        <v>9</v>
      </c>
      <c r="B17" s="1"/>
      <c r="C17" s="1" t="s">
        <v>10</v>
      </c>
      <c r="D17" s="1">
        <v>0.17</v>
      </c>
      <c r="E17" s="5"/>
      <c r="F17" s="5">
        <f>$D17*E17</f>
        <v>0</v>
      </c>
      <c r="G17" s="5">
        <v>213634</v>
      </c>
      <c r="H17" s="5">
        <f>$D17*G17</f>
        <v>36317.780000000006</v>
      </c>
      <c r="I17" s="5"/>
      <c r="J17" s="5">
        <f>$D17*I17</f>
        <v>0</v>
      </c>
      <c r="K17" s="5">
        <f>SUM(E17,G17,I17)</f>
        <v>213634</v>
      </c>
      <c r="L17" s="5">
        <f>SUM(F17,H17,J17)</f>
        <v>36317.780000000006</v>
      </c>
    </row>
    <row r="18" spans="1:12" ht="22.5" customHeight="1" x14ac:dyDescent="0.3">
      <c r="A18" s="1" t="s">
        <v>11</v>
      </c>
      <c r="B18" s="1"/>
      <c r="C18" s="1" t="s">
        <v>10</v>
      </c>
      <c r="D18" s="1">
        <v>0.02</v>
      </c>
      <c r="E18" s="5"/>
      <c r="F18" s="5">
        <f>$D18*E18</f>
        <v>0</v>
      </c>
      <c r="G18" s="5">
        <v>161858</v>
      </c>
      <c r="H18" s="5">
        <f>$D18*G18</f>
        <v>3237.16</v>
      </c>
      <c r="I18" s="5"/>
      <c r="J18" s="5">
        <f>$D18*I18</f>
        <v>0</v>
      </c>
      <c r="K18" s="5">
        <f>SUM(E18,G18,I18)</f>
        <v>161858</v>
      </c>
      <c r="L18" s="5">
        <f>SUM(F18,H18,J18)</f>
        <v>3237.16</v>
      </c>
    </row>
    <row r="19" spans="1:12" ht="22.5" customHeight="1" x14ac:dyDescent="0.3">
      <c r="A19" s="2" t="s">
        <v>12</v>
      </c>
      <c r="B19" s="1"/>
      <c r="C19" s="1"/>
      <c r="D19" s="1"/>
      <c r="E19" s="5"/>
      <c r="F19" s="6">
        <f>SUM(F17:F18)</f>
        <v>0</v>
      </c>
      <c r="G19" s="5"/>
      <c r="H19" s="6">
        <f>SUM(H17:H18)</f>
        <v>39554.94</v>
      </c>
      <c r="I19" s="5"/>
      <c r="J19" s="5"/>
      <c r="K19" s="5"/>
      <c r="L19" s="6">
        <f>SUM(L17:L18)</f>
        <v>39554.94</v>
      </c>
    </row>
    <row r="20" spans="1:12" ht="22.5" customHeight="1" x14ac:dyDescent="0.3">
      <c r="A20" s="16" t="s">
        <v>13</v>
      </c>
      <c r="B20" s="16" t="s">
        <v>20</v>
      </c>
      <c r="C20" s="16" t="s">
        <v>14</v>
      </c>
      <c r="D20" s="16">
        <v>1</v>
      </c>
      <c r="E20" s="17"/>
      <c r="F20" s="17"/>
      <c r="G20" s="17"/>
      <c r="H20" s="17"/>
      <c r="I20" s="17"/>
      <c r="J20" s="17"/>
      <c r="K20" s="17"/>
      <c r="L20" s="17"/>
    </row>
    <row r="21" spans="1:12" ht="22.5" customHeight="1" x14ac:dyDescent="0.3">
      <c r="A21" s="1" t="s">
        <v>9</v>
      </c>
      <c r="B21" s="1"/>
      <c r="C21" s="1" t="s">
        <v>10</v>
      </c>
      <c r="D21" s="1">
        <v>0.23</v>
      </c>
      <c r="E21" s="5"/>
      <c r="F21" s="5">
        <f>$D21*E21</f>
        <v>0</v>
      </c>
      <c r="G21" s="5">
        <v>213634</v>
      </c>
      <c r="H21" s="5">
        <f>$D21*G21</f>
        <v>49135.82</v>
      </c>
      <c r="I21" s="5"/>
      <c r="J21" s="5">
        <f>$D21*I21</f>
        <v>0</v>
      </c>
      <c r="K21" s="5">
        <f>SUM(E21,G21,I21)</f>
        <v>213634</v>
      </c>
      <c r="L21" s="5">
        <f>SUM(F21,H21,J21)</f>
        <v>49135.82</v>
      </c>
    </row>
    <row r="22" spans="1:12" ht="22.5" customHeight="1" x14ac:dyDescent="0.3">
      <c r="A22" s="1" t="s">
        <v>11</v>
      </c>
      <c r="B22" s="1"/>
      <c r="C22" s="1" t="s">
        <v>10</v>
      </c>
      <c r="D22" s="1">
        <v>0.03</v>
      </c>
      <c r="E22" s="5"/>
      <c r="F22" s="5">
        <f>$D22*E22</f>
        <v>0</v>
      </c>
      <c r="G22" s="5">
        <v>161858</v>
      </c>
      <c r="H22" s="5">
        <f>$D22*G22</f>
        <v>4855.74</v>
      </c>
      <c r="I22" s="5"/>
      <c r="J22" s="5">
        <f>$D22*I22</f>
        <v>0</v>
      </c>
      <c r="K22" s="5">
        <f>SUM(E22,G22,I22)</f>
        <v>161858</v>
      </c>
      <c r="L22" s="5">
        <f>SUM(F22,H22,J22)</f>
        <v>4855.74</v>
      </c>
    </row>
    <row r="23" spans="1:12" ht="22.5" customHeight="1" x14ac:dyDescent="0.3">
      <c r="A23" s="2" t="s">
        <v>12</v>
      </c>
      <c r="B23" s="1"/>
      <c r="C23" s="1"/>
      <c r="D23" s="1"/>
      <c r="E23" s="5"/>
      <c r="F23" s="6">
        <f>SUM(F21:F22)</f>
        <v>0</v>
      </c>
      <c r="G23" s="5"/>
      <c r="H23" s="6">
        <f>SUM(H21:H22)</f>
        <v>53991.56</v>
      </c>
      <c r="I23" s="5"/>
      <c r="J23" s="5"/>
      <c r="K23" s="5"/>
      <c r="L23" s="6">
        <f>SUM(L21:L22)</f>
        <v>53991.56</v>
      </c>
    </row>
    <row r="24" spans="1:12" ht="22.5" customHeight="1" x14ac:dyDescent="0.3">
      <c r="A24" s="16" t="s">
        <v>13</v>
      </c>
      <c r="B24" s="16" t="s">
        <v>21</v>
      </c>
      <c r="C24" s="16" t="s">
        <v>14</v>
      </c>
      <c r="D24" s="16">
        <v>1</v>
      </c>
      <c r="E24" s="17"/>
      <c r="F24" s="17"/>
      <c r="G24" s="17"/>
      <c r="H24" s="17"/>
      <c r="I24" s="17"/>
      <c r="J24" s="17"/>
      <c r="K24" s="17"/>
      <c r="L24" s="17"/>
    </row>
    <row r="25" spans="1:12" ht="22.5" customHeight="1" x14ac:dyDescent="0.3">
      <c r="A25" s="1" t="s">
        <v>9</v>
      </c>
      <c r="B25" s="1"/>
      <c r="C25" s="1" t="s">
        <v>10</v>
      </c>
      <c r="D25" s="1">
        <v>0.3</v>
      </c>
      <c r="E25" s="5"/>
      <c r="F25" s="5">
        <f>$D25*E25</f>
        <v>0</v>
      </c>
      <c r="G25" s="5">
        <v>213634</v>
      </c>
      <c r="H25" s="5">
        <f>$D25*G25</f>
        <v>64090.2</v>
      </c>
      <c r="I25" s="5"/>
      <c r="J25" s="5">
        <f>$D25*I25</f>
        <v>0</v>
      </c>
      <c r="K25" s="5">
        <f>SUM(E25,G25,I25)</f>
        <v>213634</v>
      </c>
      <c r="L25" s="5">
        <f>SUM(F25,H25,J25)</f>
        <v>64090.2</v>
      </c>
    </row>
    <row r="26" spans="1:12" ht="22.5" customHeight="1" x14ac:dyDescent="0.3">
      <c r="A26" s="1" t="s">
        <v>11</v>
      </c>
      <c r="B26" s="1"/>
      <c r="C26" s="1" t="s">
        <v>10</v>
      </c>
      <c r="D26" s="1">
        <v>0.03</v>
      </c>
      <c r="E26" s="5"/>
      <c r="F26" s="5">
        <f>$D26*E26</f>
        <v>0</v>
      </c>
      <c r="G26" s="5">
        <v>161858</v>
      </c>
      <c r="H26" s="5">
        <f>$D26*G26</f>
        <v>4855.74</v>
      </c>
      <c r="I26" s="5"/>
      <c r="J26" s="5">
        <f>$D26*I26</f>
        <v>0</v>
      </c>
      <c r="K26" s="5">
        <f>SUM(E26,G26,I26)</f>
        <v>161858</v>
      </c>
      <c r="L26" s="5">
        <f>SUM(F26,H26,J26)</f>
        <v>4855.74</v>
      </c>
    </row>
    <row r="27" spans="1:12" ht="22.5" customHeight="1" x14ac:dyDescent="0.3">
      <c r="A27" s="2" t="s">
        <v>12</v>
      </c>
      <c r="B27" s="1"/>
      <c r="C27" s="1"/>
      <c r="D27" s="1"/>
      <c r="E27" s="5"/>
      <c r="F27" s="6">
        <f>SUM(F25:F26)</f>
        <v>0</v>
      </c>
      <c r="G27" s="5"/>
      <c r="H27" s="6">
        <f>SUM(H25:H26)</f>
        <v>68945.94</v>
      </c>
      <c r="I27" s="5"/>
      <c r="J27" s="5"/>
      <c r="K27" s="5"/>
      <c r="L27" s="6">
        <f>SUM(L25:L26)</f>
        <v>68945.94</v>
      </c>
    </row>
    <row r="28" spans="1:12" ht="22.5" customHeight="1" x14ac:dyDescent="0.3">
      <c r="A28" s="16" t="s">
        <v>13</v>
      </c>
      <c r="B28" s="16" t="s">
        <v>22</v>
      </c>
      <c r="C28" s="16" t="s">
        <v>14</v>
      </c>
      <c r="D28" s="16">
        <v>1</v>
      </c>
      <c r="E28" s="17"/>
      <c r="F28" s="17"/>
      <c r="G28" s="17"/>
      <c r="H28" s="17"/>
      <c r="I28" s="17"/>
      <c r="J28" s="17"/>
      <c r="K28" s="17"/>
      <c r="L28" s="17"/>
    </row>
    <row r="29" spans="1:12" ht="22.5" customHeight="1" x14ac:dyDescent="0.3">
      <c r="A29" s="1" t="s">
        <v>9</v>
      </c>
      <c r="B29" s="1"/>
      <c r="C29" s="1" t="s">
        <v>10</v>
      </c>
      <c r="D29" s="1">
        <v>0.37</v>
      </c>
      <c r="E29" s="5"/>
      <c r="F29" s="5">
        <f>$D29*E29</f>
        <v>0</v>
      </c>
      <c r="G29" s="5">
        <v>213634</v>
      </c>
      <c r="H29" s="5">
        <f>$D29*G29</f>
        <v>79044.58</v>
      </c>
      <c r="I29" s="5"/>
      <c r="J29" s="5">
        <f>$D29*I29</f>
        <v>0</v>
      </c>
      <c r="K29" s="5">
        <f>SUM(E29,G29,I29)</f>
        <v>213634</v>
      </c>
      <c r="L29" s="5">
        <f>SUM(F29,H29,J29)</f>
        <v>79044.58</v>
      </c>
    </row>
    <row r="30" spans="1:12" ht="22.5" customHeight="1" x14ac:dyDescent="0.3">
      <c r="A30" s="1" t="s">
        <v>11</v>
      </c>
      <c r="B30" s="1"/>
      <c r="C30" s="1" t="s">
        <v>10</v>
      </c>
      <c r="D30" s="1">
        <v>0.05</v>
      </c>
      <c r="E30" s="5"/>
      <c r="F30" s="5">
        <f>$D30*E30</f>
        <v>0</v>
      </c>
      <c r="G30" s="5">
        <v>161858</v>
      </c>
      <c r="H30" s="5">
        <f>$D30*G30</f>
        <v>8092.9000000000005</v>
      </c>
      <c r="I30" s="5"/>
      <c r="J30" s="5">
        <f>$D30*I30</f>
        <v>0</v>
      </c>
      <c r="K30" s="5">
        <f>SUM(E30,G30,I30)</f>
        <v>161858</v>
      </c>
      <c r="L30" s="5">
        <f>SUM(F30,H30,J30)</f>
        <v>8092.9000000000005</v>
      </c>
    </row>
    <row r="31" spans="1:12" ht="22.5" customHeight="1" x14ac:dyDescent="0.3">
      <c r="A31" s="2" t="s">
        <v>12</v>
      </c>
      <c r="B31" s="1"/>
      <c r="C31" s="1"/>
      <c r="D31" s="1"/>
      <c r="E31" s="5"/>
      <c r="F31" s="6">
        <f>SUM(F29:F30)</f>
        <v>0</v>
      </c>
      <c r="G31" s="5"/>
      <c r="H31" s="6">
        <f>SUM(H29:H30)</f>
        <v>87137.48</v>
      </c>
      <c r="I31" s="5"/>
      <c r="J31" s="5"/>
      <c r="K31" s="5"/>
      <c r="L31" s="6">
        <f>SUM(L29:L30)</f>
        <v>87137.48</v>
      </c>
    </row>
    <row r="32" spans="1:12" ht="22.5" customHeight="1" x14ac:dyDescent="0.3">
      <c r="A32" s="16" t="s">
        <v>13</v>
      </c>
      <c r="B32" s="16" t="s">
        <v>23</v>
      </c>
      <c r="C32" s="16" t="s">
        <v>14</v>
      </c>
      <c r="D32" s="16">
        <v>1</v>
      </c>
      <c r="E32" s="17"/>
      <c r="F32" s="17"/>
      <c r="G32" s="17"/>
      <c r="H32" s="17"/>
      <c r="I32" s="17"/>
      <c r="J32" s="17"/>
      <c r="K32" s="17"/>
      <c r="L32" s="17"/>
    </row>
    <row r="33" spans="1:12" ht="22.5" customHeight="1" x14ac:dyDescent="0.3">
      <c r="A33" s="1" t="s">
        <v>9</v>
      </c>
      <c r="B33" s="1"/>
      <c r="C33" s="1" t="s">
        <v>10</v>
      </c>
      <c r="D33" s="1">
        <v>0.56000000000000005</v>
      </c>
      <c r="E33" s="5"/>
      <c r="F33" s="5">
        <f>$D33*E33</f>
        <v>0</v>
      </c>
      <c r="G33" s="5">
        <v>213634</v>
      </c>
      <c r="H33" s="5">
        <f>$D33*G33</f>
        <v>119635.04000000001</v>
      </c>
      <c r="I33" s="5"/>
      <c r="J33" s="5">
        <f>$D33*I33</f>
        <v>0</v>
      </c>
      <c r="K33" s="5">
        <f>SUM(E33,G33,I33)</f>
        <v>213634</v>
      </c>
      <c r="L33" s="5">
        <f>SUM(F33,H33,J33)</f>
        <v>119635.04000000001</v>
      </c>
    </row>
    <row r="34" spans="1:12" ht="22.5" customHeight="1" x14ac:dyDescent="0.3">
      <c r="A34" s="1" t="s">
        <v>11</v>
      </c>
      <c r="B34" s="1"/>
      <c r="C34" s="1" t="s">
        <v>10</v>
      </c>
      <c r="D34" s="1">
        <v>0.06</v>
      </c>
      <c r="E34" s="5"/>
      <c r="F34" s="5">
        <f>$D34*E34</f>
        <v>0</v>
      </c>
      <c r="G34" s="5">
        <v>161858</v>
      </c>
      <c r="H34" s="5">
        <f>$D34*G34</f>
        <v>9711.48</v>
      </c>
      <c r="I34" s="5"/>
      <c r="J34" s="5">
        <f>$D34*I34</f>
        <v>0</v>
      </c>
      <c r="K34" s="5">
        <f>SUM(E34,G34,I34)</f>
        <v>161858</v>
      </c>
      <c r="L34" s="5">
        <f>SUM(F34,H34,J34)</f>
        <v>9711.48</v>
      </c>
    </row>
    <row r="35" spans="1:12" ht="22.5" customHeight="1" x14ac:dyDescent="0.3">
      <c r="A35" s="2" t="s">
        <v>12</v>
      </c>
      <c r="B35" s="1"/>
      <c r="C35" s="1"/>
      <c r="D35" s="1"/>
      <c r="E35" s="5"/>
      <c r="F35" s="6">
        <f>SUM(F33:F34)</f>
        <v>0</v>
      </c>
      <c r="G35" s="5"/>
      <c r="H35" s="6">
        <f>SUM(H33:H34)</f>
        <v>129346.52</v>
      </c>
      <c r="I35" s="5"/>
      <c r="J35" s="5"/>
      <c r="K35" s="5"/>
      <c r="L35" s="6">
        <f>SUM(L33:L34)</f>
        <v>129346.52</v>
      </c>
    </row>
    <row r="36" spans="1:12" ht="22.5" customHeight="1" x14ac:dyDescent="0.3">
      <c r="A36" s="16" t="s">
        <v>13</v>
      </c>
      <c r="B36" s="16" t="s">
        <v>24</v>
      </c>
      <c r="C36" s="16" t="s">
        <v>14</v>
      </c>
      <c r="D36" s="16">
        <v>1</v>
      </c>
      <c r="E36" s="17"/>
      <c r="F36" s="17"/>
      <c r="G36" s="17"/>
      <c r="H36" s="17"/>
      <c r="I36" s="17"/>
      <c r="J36" s="17"/>
      <c r="K36" s="17"/>
      <c r="L36" s="17"/>
    </row>
    <row r="37" spans="1:12" ht="22.5" customHeight="1" x14ac:dyDescent="0.3">
      <c r="A37" s="1" t="s">
        <v>9</v>
      </c>
      <c r="B37" s="1"/>
      <c r="C37" s="1" t="s">
        <v>10</v>
      </c>
      <c r="D37" s="1">
        <v>0.65</v>
      </c>
      <c r="E37" s="5"/>
      <c r="F37" s="5">
        <f>$D37*E37</f>
        <v>0</v>
      </c>
      <c r="G37" s="5">
        <v>213634</v>
      </c>
      <c r="H37" s="5">
        <f>$D37*G37</f>
        <v>138862.1</v>
      </c>
      <c r="I37" s="5"/>
      <c r="J37" s="5">
        <f>$D37*I37</f>
        <v>0</v>
      </c>
      <c r="K37" s="5">
        <f>SUM(E37,G37,I37)</f>
        <v>213634</v>
      </c>
      <c r="L37" s="5">
        <f>SUM(F37,H37,J37)</f>
        <v>138862.1</v>
      </c>
    </row>
    <row r="38" spans="1:12" ht="22.5" customHeight="1" x14ac:dyDescent="0.3">
      <c r="A38" s="1" t="s">
        <v>11</v>
      </c>
      <c r="B38" s="1"/>
      <c r="C38" s="1" t="s">
        <v>10</v>
      </c>
      <c r="D38" s="1">
        <v>0.08</v>
      </c>
      <c r="E38" s="5"/>
      <c r="F38" s="5">
        <f>$D38*E38</f>
        <v>0</v>
      </c>
      <c r="G38" s="5">
        <v>161858</v>
      </c>
      <c r="H38" s="5">
        <f>$D38*G38</f>
        <v>12948.64</v>
      </c>
      <c r="I38" s="5"/>
      <c r="J38" s="5">
        <f>$D38*I38</f>
        <v>0</v>
      </c>
      <c r="K38" s="5">
        <f>SUM(E38,G38,I38)</f>
        <v>161858</v>
      </c>
      <c r="L38" s="5">
        <f>SUM(F38,H38,J38)</f>
        <v>12948.64</v>
      </c>
    </row>
    <row r="39" spans="1:12" ht="22.5" customHeight="1" x14ac:dyDescent="0.3">
      <c r="A39" s="2" t="s">
        <v>12</v>
      </c>
      <c r="B39" s="1"/>
      <c r="C39" s="1"/>
      <c r="D39" s="1"/>
      <c r="E39" s="5"/>
      <c r="F39" s="6">
        <f>SUM(F37:F38)</f>
        <v>0</v>
      </c>
      <c r="G39" s="5"/>
      <c r="H39" s="6">
        <f>SUM(H37:H38)</f>
        <v>151810.74</v>
      </c>
      <c r="I39" s="5"/>
      <c r="J39" s="5"/>
      <c r="K39" s="5"/>
      <c r="L39" s="6">
        <f>SUM(L37:L38)</f>
        <v>151810.74</v>
      </c>
    </row>
    <row r="40" spans="1:12" ht="22.5" customHeight="1" x14ac:dyDescent="0.3">
      <c r="A40" s="16" t="s">
        <v>13</v>
      </c>
      <c r="B40" s="16" t="s">
        <v>25</v>
      </c>
      <c r="C40" s="16" t="s">
        <v>14</v>
      </c>
      <c r="D40" s="16">
        <v>1</v>
      </c>
      <c r="E40" s="17"/>
      <c r="F40" s="17"/>
      <c r="G40" s="17"/>
      <c r="H40" s="17"/>
      <c r="I40" s="17"/>
      <c r="J40" s="17"/>
      <c r="K40" s="17"/>
      <c r="L40" s="17"/>
    </row>
    <row r="41" spans="1:12" ht="22.5" customHeight="1" x14ac:dyDescent="0.3">
      <c r="A41" s="1" t="s">
        <v>9</v>
      </c>
      <c r="B41" s="1"/>
      <c r="C41" s="1" t="s">
        <v>10</v>
      </c>
      <c r="D41" s="1">
        <v>0.74</v>
      </c>
      <c r="E41" s="5"/>
      <c r="F41" s="5">
        <f>$D41*E41</f>
        <v>0</v>
      </c>
      <c r="G41" s="5">
        <v>213634</v>
      </c>
      <c r="H41" s="5">
        <f>$D41*G41</f>
        <v>158089.16</v>
      </c>
      <c r="I41" s="5"/>
      <c r="J41" s="5">
        <f>$D41*I41</f>
        <v>0</v>
      </c>
      <c r="K41" s="5">
        <f>SUM(E41,G41,I41)</f>
        <v>213634</v>
      </c>
      <c r="L41" s="5">
        <f>SUM(F41,H41,J41)</f>
        <v>158089.16</v>
      </c>
    </row>
    <row r="42" spans="1:12" ht="22.5" customHeight="1" x14ac:dyDescent="0.3">
      <c r="A42" s="1" t="s">
        <v>11</v>
      </c>
      <c r="B42" s="1"/>
      <c r="C42" s="1" t="s">
        <v>10</v>
      </c>
      <c r="D42" s="1">
        <v>0.09</v>
      </c>
      <c r="E42" s="5"/>
      <c r="F42" s="5">
        <f>$D42*E42</f>
        <v>0</v>
      </c>
      <c r="G42" s="5">
        <v>161858</v>
      </c>
      <c r="H42" s="5">
        <f>$D42*G42</f>
        <v>14567.22</v>
      </c>
      <c r="I42" s="5"/>
      <c r="J42" s="5">
        <f>$D42*I42</f>
        <v>0</v>
      </c>
      <c r="K42" s="5">
        <f>SUM(E42,G42,I42)</f>
        <v>161858</v>
      </c>
      <c r="L42" s="5">
        <f>SUM(F42,H42,J42)</f>
        <v>14567.22</v>
      </c>
    </row>
    <row r="43" spans="1:12" ht="22.5" customHeight="1" x14ac:dyDescent="0.3">
      <c r="A43" s="2" t="s">
        <v>12</v>
      </c>
      <c r="B43" s="1"/>
      <c r="C43" s="1"/>
      <c r="D43" s="1"/>
      <c r="E43" s="5"/>
      <c r="F43" s="6">
        <f>SUM(F41:F42)</f>
        <v>0</v>
      </c>
      <c r="G43" s="5"/>
      <c r="H43" s="6">
        <f>SUM(H41:H42)</f>
        <v>172656.38</v>
      </c>
      <c r="I43" s="5"/>
      <c r="J43" s="5"/>
      <c r="K43" s="5"/>
      <c r="L43" s="6">
        <f>SUM(L41:L42)</f>
        <v>172656.38</v>
      </c>
    </row>
    <row r="44" spans="1:12" ht="22.5" customHeight="1" x14ac:dyDescent="0.3">
      <c r="A44" s="16" t="s">
        <v>13</v>
      </c>
      <c r="B44" s="16" t="s">
        <v>26</v>
      </c>
      <c r="C44" s="16" t="s">
        <v>14</v>
      </c>
      <c r="D44" s="16">
        <v>1</v>
      </c>
      <c r="E44" s="17"/>
      <c r="F44" s="17"/>
      <c r="G44" s="17"/>
      <c r="H44" s="17"/>
      <c r="I44" s="17"/>
      <c r="J44" s="17"/>
      <c r="K44" s="17"/>
      <c r="L44" s="17"/>
    </row>
    <row r="45" spans="1:12" ht="22.5" customHeight="1" x14ac:dyDescent="0.3">
      <c r="A45" s="1" t="s">
        <v>9</v>
      </c>
      <c r="B45" s="1"/>
      <c r="C45" s="1" t="s">
        <v>10</v>
      </c>
      <c r="D45" s="1">
        <v>1.58</v>
      </c>
      <c r="E45" s="5"/>
      <c r="F45" s="5">
        <f>$D45*E45</f>
        <v>0</v>
      </c>
      <c r="G45" s="5">
        <v>213634</v>
      </c>
      <c r="H45" s="5">
        <f>$D45*G45</f>
        <v>337541.72000000003</v>
      </c>
      <c r="I45" s="5"/>
      <c r="J45" s="5">
        <f>$D45*I45</f>
        <v>0</v>
      </c>
      <c r="K45" s="5">
        <f>SUM(E45,G45,I45)</f>
        <v>213634</v>
      </c>
      <c r="L45" s="5">
        <f>SUM(F45,H45,J45)</f>
        <v>337541.72000000003</v>
      </c>
    </row>
    <row r="46" spans="1:12" ht="22.5" customHeight="1" x14ac:dyDescent="0.3">
      <c r="A46" s="1" t="s">
        <v>11</v>
      </c>
      <c r="B46" s="1"/>
      <c r="C46" s="1" t="s">
        <v>10</v>
      </c>
      <c r="D46" s="1">
        <v>0.19</v>
      </c>
      <c r="E46" s="5"/>
      <c r="F46" s="5">
        <f>$D46*E46</f>
        <v>0</v>
      </c>
      <c r="G46" s="5">
        <v>161858</v>
      </c>
      <c r="H46" s="5">
        <f>$D46*G46</f>
        <v>30753.02</v>
      </c>
      <c r="I46" s="5"/>
      <c r="J46" s="5">
        <f>$D46*I46</f>
        <v>0</v>
      </c>
      <c r="K46" s="5">
        <f>SUM(E46,G46,I46)</f>
        <v>161858</v>
      </c>
      <c r="L46" s="5">
        <f>SUM(F46,H46,J46)</f>
        <v>30753.02</v>
      </c>
    </row>
    <row r="47" spans="1:12" ht="22.5" customHeight="1" x14ac:dyDescent="0.3">
      <c r="A47" s="2" t="s">
        <v>12</v>
      </c>
      <c r="B47" s="1"/>
      <c r="C47" s="1"/>
      <c r="D47" s="1"/>
      <c r="E47" s="5"/>
      <c r="F47" s="6">
        <f>SUM(F45:F46)</f>
        <v>0</v>
      </c>
      <c r="G47" s="5"/>
      <c r="H47" s="6">
        <f>SUM(H45:H46)</f>
        <v>368294.74000000005</v>
      </c>
      <c r="I47" s="5"/>
      <c r="J47" s="5"/>
      <c r="K47" s="5"/>
      <c r="L47" s="6">
        <f>SUM(L45:L46)</f>
        <v>368294.74000000005</v>
      </c>
    </row>
    <row r="48" spans="1:12" ht="22.5" customHeight="1" x14ac:dyDescent="0.3">
      <c r="A48" s="16" t="s">
        <v>13</v>
      </c>
      <c r="B48" s="16" t="s">
        <v>27</v>
      </c>
      <c r="C48" s="16" t="s">
        <v>14</v>
      </c>
      <c r="D48" s="16">
        <v>1</v>
      </c>
      <c r="E48" s="17"/>
      <c r="F48" s="17"/>
      <c r="G48" s="17"/>
      <c r="H48" s="17"/>
      <c r="I48" s="17"/>
      <c r="J48" s="17"/>
      <c r="K48" s="17"/>
      <c r="L48" s="17"/>
    </row>
    <row r="49" spans="1:12" ht="22.5" customHeight="1" x14ac:dyDescent="0.3">
      <c r="A49" s="1" t="s">
        <v>9</v>
      </c>
      <c r="B49" s="1"/>
      <c r="C49" s="1" t="s">
        <v>10</v>
      </c>
      <c r="D49" s="1">
        <v>1.86</v>
      </c>
      <c r="E49" s="5"/>
      <c r="F49" s="5">
        <f>$D49*E49</f>
        <v>0</v>
      </c>
      <c r="G49" s="5">
        <v>213634</v>
      </c>
      <c r="H49" s="5">
        <f>$D49*G49</f>
        <v>397359.24000000005</v>
      </c>
      <c r="I49" s="5"/>
      <c r="J49" s="5">
        <f>$D49*I49</f>
        <v>0</v>
      </c>
      <c r="K49" s="5">
        <f>SUM(E49,G49,I49)</f>
        <v>213634</v>
      </c>
      <c r="L49" s="5">
        <f>SUM(F49,H49,J49)</f>
        <v>397359.24000000005</v>
      </c>
    </row>
    <row r="50" spans="1:12" ht="22.5" customHeight="1" x14ac:dyDescent="0.3">
      <c r="A50" s="1" t="s">
        <v>11</v>
      </c>
      <c r="B50" s="1"/>
      <c r="C50" s="1" t="s">
        <v>10</v>
      </c>
      <c r="D50" s="1">
        <v>0.22</v>
      </c>
      <c r="E50" s="5"/>
      <c r="F50" s="5">
        <f>$D50*E50</f>
        <v>0</v>
      </c>
      <c r="G50" s="5">
        <v>161858</v>
      </c>
      <c r="H50" s="5">
        <f>$D50*G50</f>
        <v>35608.76</v>
      </c>
      <c r="I50" s="5"/>
      <c r="J50" s="5">
        <f>$D50*I50</f>
        <v>0</v>
      </c>
      <c r="K50" s="5">
        <f>SUM(E50,G50,I50)</f>
        <v>161858</v>
      </c>
      <c r="L50" s="5">
        <f>SUM(F50,H50,J50)</f>
        <v>35608.76</v>
      </c>
    </row>
    <row r="51" spans="1:12" ht="22.5" customHeight="1" x14ac:dyDescent="0.3">
      <c r="A51" s="2" t="s">
        <v>12</v>
      </c>
      <c r="B51" s="1"/>
      <c r="C51" s="1"/>
      <c r="D51" s="1"/>
      <c r="E51" s="5"/>
      <c r="F51" s="6">
        <f>SUM(F49:F50)</f>
        <v>0</v>
      </c>
      <c r="G51" s="5"/>
      <c r="H51" s="6">
        <f>SUM(H49:H50)</f>
        <v>432968.00000000006</v>
      </c>
      <c r="I51" s="5"/>
      <c r="J51" s="5"/>
      <c r="K51" s="5"/>
      <c r="L51" s="6">
        <f>SUM(L49:L50)</f>
        <v>432968.00000000006</v>
      </c>
    </row>
    <row r="52" spans="1:12" ht="22.5" customHeight="1" x14ac:dyDescent="0.3">
      <c r="A52" s="16" t="s">
        <v>13</v>
      </c>
      <c r="B52" s="16" t="s">
        <v>28</v>
      </c>
      <c r="C52" s="16" t="s">
        <v>14</v>
      </c>
      <c r="D52" s="16">
        <v>1</v>
      </c>
      <c r="E52" s="17"/>
      <c r="F52" s="17"/>
      <c r="G52" s="17"/>
      <c r="H52" s="17"/>
      <c r="I52" s="17"/>
      <c r="J52" s="17"/>
      <c r="K52" s="17"/>
      <c r="L52" s="17"/>
    </row>
    <row r="53" spans="1:12" ht="22.5" customHeight="1" x14ac:dyDescent="0.3">
      <c r="A53" s="1" t="s">
        <v>9</v>
      </c>
      <c r="B53" s="1"/>
      <c r="C53" s="1" t="s">
        <v>10</v>
      </c>
      <c r="D53" s="1">
        <v>2.04</v>
      </c>
      <c r="E53" s="5"/>
      <c r="F53" s="5">
        <f>$D53*E53</f>
        <v>0</v>
      </c>
      <c r="G53" s="5">
        <v>213634</v>
      </c>
      <c r="H53" s="5">
        <f>$D53*G53</f>
        <v>435813.36</v>
      </c>
      <c r="I53" s="5"/>
      <c r="J53" s="5">
        <f>$D53*I53</f>
        <v>0</v>
      </c>
      <c r="K53" s="5">
        <f>SUM(E53,G53,I53)</f>
        <v>213634</v>
      </c>
      <c r="L53" s="5">
        <f>SUM(F53,H53,J53)</f>
        <v>435813.36</v>
      </c>
    </row>
    <row r="54" spans="1:12" ht="22.5" customHeight="1" x14ac:dyDescent="0.3">
      <c r="A54" s="1" t="s">
        <v>11</v>
      </c>
      <c r="B54" s="1"/>
      <c r="C54" s="1" t="s">
        <v>10</v>
      </c>
      <c r="D54" s="1">
        <v>0.25</v>
      </c>
      <c r="E54" s="5"/>
      <c r="F54" s="5">
        <f>$D54*E54</f>
        <v>0</v>
      </c>
      <c r="G54" s="5">
        <v>161858</v>
      </c>
      <c r="H54" s="5">
        <f>$D54*G54</f>
        <v>40464.5</v>
      </c>
      <c r="I54" s="5"/>
      <c r="J54" s="5">
        <f>$D54*I54</f>
        <v>0</v>
      </c>
      <c r="K54" s="5">
        <f>SUM(E54,G54,I54)</f>
        <v>161858</v>
      </c>
      <c r="L54" s="5">
        <f>SUM(F54,H54,J54)</f>
        <v>40464.5</v>
      </c>
    </row>
    <row r="55" spans="1:12" ht="22.5" customHeight="1" x14ac:dyDescent="0.3">
      <c r="A55" s="2" t="s">
        <v>12</v>
      </c>
      <c r="B55" s="1"/>
      <c r="C55" s="1"/>
      <c r="D55" s="1"/>
      <c r="E55" s="5"/>
      <c r="F55" s="6">
        <f>SUM(F53:F54)</f>
        <v>0</v>
      </c>
      <c r="G55" s="5"/>
      <c r="H55" s="6">
        <f>SUM(H53:H54)</f>
        <v>476277.86</v>
      </c>
      <c r="I55" s="5"/>
      <c r="J55" s="5"/>
      <c r="K55" s="5"/>
      <c r="L55" s="6">
        <f>SUM(L53:L54)</f>
        <v>476277.86</v>
      </c>
    </row>
    <row r="56" spans="1:12" ht="22.5" customHeight="1" x14ac:dyDescent="0.3">
      <c r="A56" s="16" t="s">
        <v>13</v>
      </c>
      <c r="B56" s="16" t="s">
        <v>29</v>
      </c>
      <c r="C56" s="16" t="s">
        <v>14</v>
      </c>
      <c r="D56" s="16">
        <v>1</v>
      </c>
      <c r="E56" s="17"/>
      <c r="F56" s="17"/>
      <c r="G56" s="17"/>
      <c r="H56" s="17"/>
      <c r="I56" s="17"/>
      <c r="J56" s="17"/>
      <c r="K56" s="17"/>
      <c r="L56" s="17"/>
    </row>
    <row r="57" spans="1:12" ht="22.5" customHeight="1" x14ac:dyDescent="0.3">
      <c r="A57" s="1" t="s">
        <v>9</v>
      </c>
      <c r="B57" s="1"/>
      <c r="C57" s="1" t="s">
        <v>10</v>
      </c>
      <c r="D57" s="1">
        <v>2.3199999999999998</v>
      </c>
      <c r="E57" s="5"/>
      <c r="F57" s="5">
        <f>$D57*E57</f>
        <v>0</v>
      </c>
      <c r="G57" s="5">
        <v>213634</v>
      </c>
      <c r="H57" s="5">
        <f>$D57*G57</f>
        <v>495630.87999999995</v>
      </c>
      <c r="I57" s="5"/>
      <c r="J57" s="5">
        <f>$D57*I57</f>
        <v>0</v>
      </c>
      <c r="K57" s="5">
        <f>SUM(E57,G57,I57)</f>
        <v>213634</v>
      </c>
      <c r="L57" s="5">
        <f>SUM(F57,H57,J57)</f>
        <v>495630.87999999995</v>
      </c>
    </row>
    <row r="58" spans="1:12" ht="22.5" customHeight="1" x14ac:dyDescent="0.3">
      <c r="A58" s="1" t="s">
        <v>11</v>
      </c>
      <c r="B58" s="1"/>
      <c r="C58" s="1" t="s">
        <v>10</v>
      </c>
      <c r="D58" s="1">
        <v>0.28000000000000003</v>
      </c>
      <c r="E58" s="5"/>
      <c r="F58" s="5">
        <f>$D58*E58</f>
        <v>0</v>
      </c>
      <c r="G58" s="5">
        <v>161858</v>
      </c>
      <c r="H58" s="5">
        <f>$D58*G58</f>
        <v>45320.240000000005</v>
      </c>
      <c r="I58" s="5"/>
      <c r="J58" s="5">
        <f>$D58*I58</f>
        <v>0</v>
      </c>
      <c r="K58" s="5">
        <f>SUM(E58,G58,I58)</f>
        <v>161858</v>
      </c>
      <c r="L58" s="5">
        <f>SUM(F58,H58,J58)</f>
        <v>45320.240000000005</v>
      </c>
    </row>
    <row r="59" spans="1:12" ht="22.5" customHeight="1" x14ac:dyDescent="0.3">
      <c r="A59" s="2" t="s">
        <v>12</v>
      </c>
      <c r="B59" s="1"/>
      <c r="C59" s="1"/>
      <c r="D59" s="1"/>
      <c r="E59" s="5"/>
      <c r="F59" s="6">
        <f>SUM(F57:F58)</f>
        <v>0</v>
      </c>
      <c r="G59" s="5"/>
      <c r="H59" s="6">
        <f>SUM(H57:H58)</f>
        <v>540951.12</v>
      </c>
      <c r="I59" s="5"/>
      <c r="J59" s="5"/>
      <c r="K59" s="5"/>
      <c r="L59" s="6">
        <f>SUM(L57:L58)</f>
        <v>540951.12</v>
      </c>
    </row>
    <row r="60" spans="1:12" ht="22.5" customHeight="1" x14ac:dyDescent="0.3">
      <c r="A60" s="16" t="s">
        <v>13</v>
      </c>
      <c r="B60" s="16" t="s">
        <v>30</v>
      </c>
      <c r="C60" s="16" t="s">
        <v>14</v>
      </c>
      <c r="D60" s="16">
        <v>1</v>
      </c>
      <c r="E60" s="17"/>
      <c r="F60" s="17"/>
      <c r="G60" s="17"/>
      <c r="H60" s="17"/>
      <c r="I60" s="17"/>
      <c r="J60" s="17"/>
      <c r="K60" s="17"/>
      <c r="L60" s="17"/>
    </row>
    <row r="61" spans="1:12" ht="22.5" customHeight="1" x14ac:dyDescent="0.3">
      <c r="A61" s="1" t="s">
        <v>9</v>
      </c>
      <c r="B61" s="1"/>
      <c r="C61" s="1" t="s">
        <v>10</v>
      </c>
      <c r="D61" s="1">
        <v>2.79</v>
      </c>
      <c r="E61" s="5"/>
      <c r="F61" s="5">
        <f>$D61*E61</f>
        <v>0</v>
      </c>
      <c r="G61" s="5">
        <v>213634</v>
      </c>
      <c r="H61" s="5">
        <f>$D61*G61</f>
        <v>596038.86</v>
      </c>
      <c r="I61" s="5"/>
      <c r="J61" s="5">
        <f>$D61*I61</f>
        <v>0</v>
      </c>
      <c r="K61" s="5">
        <f>SUM(E61,G61,I61)</f>
        <v>213634</v>
      </c>
      <c r="L61" s="5">
        <f>SUM(F61,H61,J61)</f>
        <v>596038.86</v>
      </c>
    </row>
    <row r="62" spans="1:12" ht="22.5" customHeight="1" x14ac:dyDescent="0.3">
      <c r="A62" s="1" t="s">
        <v>11</v>
      </c>
      <c r="B62" s="1"/>
      <c r="C62" s="1" t="s">
        <v>10</v>
      </c>
      <c r="D62" s="1">
        <v>0.33</v>
      </c>
      <c r="E62" s="5"/>
      <c r="F62" s="5">
        <f>$D62*E62</f>
        <v>0</v>
      </c>
      <c r="G62" s="5">
        <v>161858</v>
      </c>
      <c r="H62" s="5">
        <f>$D62*G62</f>
        <v>53413.14</v>
      </c>
      <c r="I62" s="5"/>
      <c r="J62" s="5">
        <f>$D62*I62</f>
        <v>0</v>
      </c>
      <c r="K62" s="5">
        <f>SUM(E62,G62,I62)</f>
        <v>161858</v>
      </c>
      <c r="L62" s="5">
        <f>SUM(F62,H62,J62)</f>
        <v>53413.14</v>
      </c>
    </row>
    <row r="63" spans="1:12" ht="22.5" customHeight="1" x14ac:dyDescent="0.3">
      <c r="A63" s="2" t="s">
        <v>12</v>
      </c>
      <c r="B63" s="1"/>
      <c r="C63" s="1"/>
      <c r="D63" s="1"/>
      <c r="E63" s="5"/>
      <c r="F63" s="6">
        <f>SUM(F61:F62)</f>
        <v>0</v>
      </c>
      <c r="G63" s="5"/>
      <c r="H63" s="6">
        <f>SUM(H61:H62)</f>
        <v>649452</v>
      </c>
      <c r="I63" s="5"/>
      <c r="J63" s="5"/>
      <c r="K63" s="5"/>
      <c r="L63" s="6">
        <f>SUM(L61:L62)</f>
        <v>649452</v>
      </c>
    </row>
    <row r="64" spans="1:12" ht="22.5" customHeight="1" x14ac:dyDescent="0.3">
      <c r="A64" s="16" t="s">
        <v>13</v>
      </c>
      <c r="B64" s="16" t="s">
        <v>31</v>
      </c>
      <c r="C64" s="16" t="s">
        <v>14</v>
      </c>
      <c r="D64" s="16">
        <v>1</v>
      </c>
      <c r="E64" s="17"/>
      <c r="F64" s="17"/>
      <c r="G64" s="17"/>
      <c r="H64" s="17"/>
      <c r="I64" s="17"/>
      <c r="J64" s="17"/>
      <c r="K64" s="17"/>
      <c r="L64" s="17"/>
    </row>
    <row r="65" spans="1:12" ht="22.5" customHeight="1" x14ac:dyDescent="0.3">
      <c r="A65" s="1" t="s">
        <v>9</v>
      </c>
      <c r="B65" s="1"/>
      <c r="C65" s="1" t="s">
        <v>10</v>
      </c>
      <c r="D65" s="1">
        <v>3.07</v>
      </c>
      <c r="E65" s="5"/>
      <c r="F65" s="5">
        <f>$D65*E65</f>
        <v>0</v>
      </c>
      <c r="G65" s="5">
        <v>213634</v>
      </c>
      <c r="H65" s="5">
        <f>$D65*G65</f>
        <v>655856.38</v>
      </c>
      <c r="I65" s="5"/>
      <c r="J65" s="5">
        <f>$D65*I65</f>
        <v>0</v>
      </c>
      <c r="K65" s="5">
        <f>SUM(E65,G65,I65)</f>
        <v>213634</v>
      </c>
      <c r="L65" s="5">
        <f>SUM(F65,H65,J65)</f>
        <v>655856.38</v>
      </c>
    </row>
    <row r="66" spans="1:12" ht="22.5" customHeight="1" x14ac:dyDescent="0.3">
      <c r="A66" s="1" t="s">
        <v>11</v>
      </c>
      <c r="B66" s="1"/>
      <c r="C66" s="1" t="s">
        <v>10</v>
      </c>
      <c r="D66" s="1">
        <v>0.36</v>
      </c>
      <c r="E66" s="5"/>
      <c r="F66" s="5">
        <f>$D66*E66</f>
        <v>0</v>
      </c>
      <c r="G66" s="5">
        <v>161858</v>
      </c>
      <c r="H66" s="5">
        <f>$D66*G66</f>
        <v>58268.88</v>
      </c>
      <c r="I66" s="5"/>
      <c r="J66" s="5">
        <f>$D66*I66</f>
        <v>0</v>
      </c>
      <c r="K66" s="5">
        <f>SUM(E66,G66,I66)</f>
        <v>161858</v>
      </c>
      <c r="L66" s="5">
        <f>SUM(F66,H66,J66)</f>
        <v>58268.88</v>
      </c>
    </row>
    <row r="67" spans="1:12" ht="22.5" customHeight="1" x14ac:dyDescent="0.3">
      <c r="A67" s="2" t="s">
        <v>12</v>
      </c>
      <c r="B67" s="1"/>
      <c r="C67" s="1"/>
      <c r="D67" s="1"/>
      <c r="E67" s="5"/>
      <c r="F67" s="6">
        <f>SUM(F65:F66)</f>
        <v>0</v>
      </c>
      <c r="G67" s="5"/>
      <c r="H67" s="6">
        <f>SUM(H65:H66)</f>
        <v>714125.26</v>
      </c>
      <c r="I67" s="5"/>
      <c r="J67" s="5"/>
      <c r="K67" s="5"/>
      <c r="L67" s="6">
        <f>SUM(L65:L66)</f>
        <v>714125.26</v>
      </c>
    </row>
    <row r="68" spans="1:12" ht="24" customHeight="1" x14ac:dyDescent="0.3">
      <c r="A68" s="16" t="s">
        <v>13</v>
      </c>
      <c r="B68" s="16" t="s">
        <v>32</v>
      </c>
      <c r="C68" s="16" t="s">
        <v>14</v>
      </c>
      <c r="D68" s="16">
        <v>1</v>
      </c>
      <c r="E68" s="17"/>
      <c r="F68" s="17"/>
      <c r="G68" s="17"/>
      <c r="H68" s="17"/>
      <c r="I68" s="17"/>
      <c r="J68" s="17"/>
      <c r="K68" s="17"/>
      <c r="L68" s="17"/>
    </row>
    <row r="69" spans="1:12" ht="24" customHeight="1" x14ac:dyDescent="0.3">
      <c r="A69" s="1" t="s">
        <v>9</v>
      </c>
      <c r="B69" s="1"/>
      <c r="C69" s="1" t="s">
        <v>10</v>
      </c>
      <c r="D69" s="1">
        <v>4.18</v>
      </c>
      <c r="E69" s="5"/>
      <c r="F69" s="5">
        <f>$D69*E69</f>
        <v>0</v>
      </c>
      <c r="G69" s="5">
        <v>213634</v>
      </c>
      <c r="H69" s="5">
        <f>$D69*G69</f>
        <v>892990.12</v>
      </c>
      <c r="I69" s="5"/>
      <c r="J69" s="5">
        <f>$D69*I69</f>
        <v>0</v>
      </c>
      <c r="K69" s="5">
        <f>SUM(E69,G69,I69)</f>
        <v>213634</v>
      </c>
      <c r="L69" s="5">
        <f>SUM(F69,H69,J69)</f>
        <v>892990.12</v>
      </c>
    </row>
    <row r="70" spans="1:12" ht="24" customHeight="1" x14ac:dyDescent="0.3">
      <c r="A70" s="1" t="s">
        <v>11</v>
      </c>
      <c r="B70" s="1"/>
      <c r="C70" s="1" t="s">
        <v>10</v>
      </c>
      <c r="D70" s="1">
        <v>0.5</v>
      </c>
      <c r="E70" s="5"/>
      <c r="F70" s="5">
        <f>$D70*E70</f>
        <v>0</v>
      </c>
      <c r="G70" s="5">
        <v>161858</v>
      </c>
      <c r="H70" s="5">
        <f>$D70*G70</f>
        <v>80929</v>
      </c>
      <c r="I70" s="5"/>
      <c r="J70" s="5">
        <f>$D70*I70</f>
        <v>0</v>
      </c>
      <c r="K70" s="5">
        <f>SUM(E70,G70,I70)</f>
        <v>161858</v>
      </c>
      <c r="L70" s="5">
        <f>SUM(F70,H70,J70)</f>
        <v>80929</v>
      </c>
    </row>
    <row r="71" spans="1:12" ht="24" customHeight="1" x14ac:dyDescent="0.3">
      <c r="A71" s="2" t="s">
        <v>12</v>
      </c>
      <c r="B71" s="1"/>
      <c r="C71" s="1"/>
      <c r="D71" s="1"/>
      <c r="E71" s="5"/>
      <c r="F71" s="6">
        <f>SUM(F69:F70)</f>
        <v>0</v>
      </c>
      <c r="G71" s="5"/>
      <c r="H71" s="6">
        <f>SUM(H69:H70)</f>
        <v>973919.12</v>
      </c>
      <c r="I71" s="5"/>
      <c r="J71" s="5"/>
      <c r="K71" s="5"/>
      <c r="L71" s="6">
        <f>SUM(L69:L70)</f>
        <v>973919.12</v>
      </c>
    </row>
    <row r="72" spans="1:12" ht="24" customHeight="1" x14ac:dyDescent="0.3">
      <c r="A72" s="16" t="s">
        <v>13</v>
      </c>
      <c r="B72" s="16" t="s">
        <v>33</v>
      </c>
      <c r="C72" s="16" t="s">
        <v>14</v>
      </c>
      <c r="D72" s="16">
        <v>1</v>
      </c>
      <c r="E72" s="17"/>
      <c r="F72" s="17"/>
      <c r="G72" s="17"/>
      <c r="H72" s="17"/>
      <c r="I72" s="17"/>
      <c r="J72" s="17"/>
      <c r="K72" s="17"/>
      <c r="L72" s="17"/>
    </row>
    <row r="73" spans="1:12" ht="24" customHeight="1" x14ac:dyDescent="0.3">
      <c r="A73" s="1" t="s">
        <v>9</v>
      </c>
      <c r="B73" s="1"/>
      <c r="C73" s="1" t="s">
        <v>10</v>
      </c>
      <c r="D73" s="1">
        <v>4.6500000000000004</v>
      </c>
      <c r="E73" s="5"/>
      <c r="F73" s="5">
        <f>$D73*E73</f>
        <v>0</v>
      </c>
      <c r="G73" s="5">
        <v>213634</v>
      </c>
      <c r="H73" s="5">
        <f>$D73*G73</f>
        <v>993398.10000000009</v>
      </c>
      <c r="I73" s="5"/>
      <c r="J73" s="5">
        <f>$D73*I73</f>
        <v>0</v>
      </c>
      <c r="K73" s="5">
        <f>SUM(E73,G73,I73)</f>
        <v>213634</v>
      </c>
      <c r="L73" s="5">
        <f>SUM(F73,H73,J73)</f>
        <v>993398.10000000009</v>
      </c>
    </row>
    <row r="74" spans="1:12" ht="24" customHeight="1" x14ac:dyDescent="0.3">
      <c r="A74" s="1" t="s">
        <v>11</v>
      </c>
      <c r="B74" s="1"/>
      <c r="C74" s="1" t="s">
        <v>10</v>
      </c>
      <c r="D74" s="1">
        <v>0.55000000000000004</v>
      </c>
      <c r="E74" s="5"/>
      <c r="F74" s="5">
        <f>$D74*E74</f>
        <v>0</v>
      </c>
      <c r="G74" s="5">
        <v>161858</v>
      </c>
      <c r="H74" s="5">
        <f>$D74*G74</f>
        <v>89021.900000000009</v>
      </c>
      <c r="I74" s="5"/>
      <c r="J74" s="5">
        <f>$D74*I74</f>
        <v>0</v>
      </c>
      <c r="K74" s="5">
        <f>SUM(E74,G74,I74)</f>
        <v>161858</v>
      </c>
      <c r="L74" s="5">
        <f>SUM(F74,H74,J74)</f>
        <v>89021.900000000009</v>
      </c>
    </row>
    <row r="75" spans="1:12" ht="24" customHeight="1" x14ac:dyDescent="0.3">
      <c r="A75" s="2" t="s">
        <v>12</v>
      </c>
      <c r="B75" s="1"/>
      <c r="C75" s="1"/>
      <c r="D75" s="1"/>
      <c r="E75" s="5"/>
      <c r="F75" s="6">
        <f>SUM(F73:F74)</f>
        <v>0</v>
      </c>
      <c r="G75" s="5"/>
      <c r="H75" s="6">
        <f>SUM(H73:H74)</f>
        <v>1082420</v>
      </c>
      <c r="I75" s="5"/>
      <c r="J75" s="5"/>
      <c r="K75" s="5"/>
      <c r="L75" s="6">
        <f>SUM(L73:L74)</f>
        <v>1082420</v>
      </c>
    </row>
    <row r="76" spans="1:12" ht="26.25" customHeight="1" x14ac:dyDescent="0.3">
      <c r="A76" s="16" t="s">
        <v>13</v>
      </c>
      <c r="B76" s="16" t="s">
        <v>34</v>
      </c>
      <c r="C76" s="16" t="s">
        <v>14</v>
      </c>
      <c r="D76" s="16">
        <v>1</v>
      </c>
      <c r="E76" s="17"/>
      <c r="F76" s="17"/>
      <c r="G76" s="17"/>
      <c r="H76" s="17"/>
      <c r="I76" s="17"/>
      <c r="J76" s="17"/>
      <c r="K76" s="17"/>
      <c r="L76" s="17"/>
    </row>
    <row r="77" spans="1:12" ht="26.25" customHeight="1" x14ac:dyDescent="0.3">
      <c r="A77" s="1" t="s">
        <v>9</v>
      </c>
      <c r="B77" s="1"/>
      <c r="C77" s="1" t="s">
        <v>10</v>
      </c>
      <c r="D77" s="1">
        <v>5.21</v>
      </c>
      <c r="E77" s="5"/>
      <c r="F77" s="5">
        <f>$D77*E77</f>
        <v>0</v>
      </c>
      <c r="G77" s="5">
        <v>213634</v>
      </c>
      <c r="H77" s="5">
        <f>$D77*G77</f>
        <v>1113033.1399999999</v>
      </c>
      <c r="I77" s="5"/>
      <c r="J77" s="5">
        <f>$D77*I77</f>
        <v>0</v>
      </c>
      <c r="K77" s="5">
        <f>SUM(E77,G77,I77)</f>
        <v>213634</v>
      </c>
      <c r="L77" s="5">
        <f>SUM(F77,H77,J77)</f>
        <v>1113033.1399999999</v>
      </c>
    </row>
    <row r="78" spans="1:12" ht="26.25" customHeight="1" x14ac:dyDescent="0.3">
      <c r="A78" s="1" t="s">
        <v>11</v>
      </c>
      <c r="B78" s="1"/>
      <c r="C78" s="1" t="s">
        <v>10</v>
      </c>
      <c r="D78" s="1">
        <v>0.62</v>
      </c>
      <c r="E78" s="5"/>
      <c r="F78" s="5">
        <f>$D78*E78</f>
        <v>0</v>
      </c>
      <c r="G78" s="5">
        <v>161858</v>
      </c>
      <c r="H78" s="5">
        <f>$D78*G78</f>
        <v>100351.96</v>
      </c>
      <c r="I78" s="5"/>
      <c r="J78" s="5">
        <f>$D78*I78</f>
        <v>0</v>
      </c>
      <c r="K78" s="5">
        <f>SUM(E78,G78,I78)</f>
        <v>161858</v>
      </c>
      <c r="L78" s="5">
        <f>SUM(F78,H78,J78)</f>
        <v>100351.96</v>
      </c>
    </row>
    <row r="79" spans="1:12" ht="26.25" customHeight="1" x14ac:dyDescent="0.3">
      <c r="A79" s="2" t="s">
        <v>12</v>
      </c>
      <c r="B79" s="1"/>
      <c r="C79" s="1"/>
      <c r="D79" s="1"/>
      <c r="E79" s="5"/>
      <c r="F79" s="6">
        <f>SUM(F77:F78)</f>
        <v>0</v>
      </c>
      <c r="G79" s="5"/>
      <c r="H79" s="6">
        <f>SUM(H77:H78)</f>
        <v>1213385.0999999999</v>
      </c>
      <c r="I79" s="5"/>
      <c r="J79" s="5"/>
      <c r="K79" s="5"/>
      <c r="L79" s="6">
        <f>SUM(L77:L78)</f>
        <v>1213385.0999999999</v>
      </c>
    </row>
    <row r="80" spans="1:12" ht="26.25" customHeight="1" x14ac:dyDescent="0.3">
      <c r="A80" s="16" t="s">
        <v>13</v>
      </c>
      <c r="B80" s="16" t="s">
        <v>35</v>
      </c>
      <c r="C80" s="16" t="s">
        <v>14</v>
      </c>
      <c r="D80" s="16">
        <v>1</v>
      </c>
      <c r="E80" s="17"/>
      <c r="F80" s="17"/>
      <c r="G80" s="17"/>
      <c r="H80" s="17"/>
      <c r="I80" s="17"/>
      <c r="J80" s="17"/>
      <c r="K80" s="17"/>
      <c r="L80" s="17"/>
    </row>
    <row r="81" spans="1:12" ht="26.25" customHeight="1" x14ac:dyDescent="0.3">
      <c r="A81" s="1" t="s">
        <v>9</v>
      </c>
      <c r="B81" s="1"/>
      <c r="C81" s="1" t="s">
        <v>10</v>
      </c>
      <c r="D81" s="1">
        <v>6.51</v>
      </c>
      <c r="E81" s="5"/>
      <c r="F81" s="5">
        <f>$D81*E81</f>
        <v>0</v>
      </c>
      <c r="G81" s="5">
        <v>213634</v>
      </c>
      <c r="H81" s="5">
        <f>$D81*G81</f>
        <v>1390757.3399999999</v>
      </c>
      <c r="I81" s="5"/>
      <c r="J81" s="5">
        <f>$D81*I81</f>
        <v>0</v>
      </c>
      <c r="K81" s="5">
        <f>SUM(E81,G81,I81)</f>
        <v>213634</v>
      </c>
      <c r="L81" s="5">
        <f>SUM(F81,H81,J81)</f>
        <v>1390757.3399999999</v>
      </c>
    </row>
    <row r="82" spans="1:12" ht="26.25" customHeight="1" x14ac:dyDescent="0.3">
      <c r="A82" s="1" t="s">
        <v>11</v>
      </c>
      <c r="B82" s="1"/>
      <c r="C82" s="1" t="s">
        <v>10</v>
      </c>
      <c r="D82" s="1">
        <v>0.62</v>
      </c>
      <c r="E82" s="5"/>
      <c r="F82" s="5">
        <f>$D82*E82</f>
        <v>0</v>
      </c>
      <c r="G82" s="5">
        <v>161858</v>
      </c>
      <c r="H82" s="5">
        <f>$D82*G82</f>
        <v>100351.96</v>
      </c>
      <c r="I82" s="5"/>
      <c r="J82" s="5">
        <f>$D82*I82</f>
        <v>0</v>
      </c>
      <c r="K82" s="5">
        <f>SUM(E82,G82,I82)</f>
        <v>161858</v>
      </c>
      <c r="L82" s="5">
        <f>SUM(F82,H82,J82)</f>
        <v>100351.96</v>
      </c>
    </row>
    <row r="83" spans="1:12" ht="26.25" customHeight="1" x14ac:dyDescent="0.3">
      <c r="A83" s="2" t="s">
        <v>12</v>
      </c>
      <c r="B83" s="1"/>
      <c r="C83" s="1"/>
      <c r="D83" s="1"/>
      <c r="E83" s="5"/>
      <c r="F83" s="6">
        <f>SUM(F81:F82)</f>
        <v>0</v>
      </c>
      <c r="G83" s="5"/>
      <c r="H83" s="6">
        <f>SUM(H81:H82)</f>
        <v>1491109.2999999998</v>
      </c>
      <c r="I83" s="5"/>
      <c r="J83" s="5"/>
      <c r="K83" s="5"/>
      <c r="L83" s="6">
        <f>SUM(L81:L82)</f>
        <v>1491109.2999999998</v>
      </c>
    </row>
    <row r="84" spans="1:12" ht="26.25" customHeight="1" x14ac:dyDescent="0.3">
      <c r="A84" s="16" t="s">
        <v>13</v>
      </c>
      <c r="B84" s="16" t="s">
        <v>36</v>
      </c>
      <c r="C84" s="16" t="s">
        <v>14</v>
      </c>
      <c r="D84" s="16">
        <v>1</v>
      </c>
      <c r="E84" s="17"/>
      <c r="F84" s="17"/>
      <c r="G84" s="17"/>
      <c r="H84" s="17"/>
      <c r="I84" s="17"/>
      <c r="J84" s="17"/>
      <c r="K84" s="17"/>
      <c r="L84" s="17"/>
    </row>
    <row r="85" spans="1:12" ht="26.25" customHeight="1" x14ac:dyDescent="0.3">
      <c r="A85" s="1" t="s">
        <v>9</v>
      </c>
      <c r="B85" s="1"/>
      <c r="C85" s="1" t="s">
        <v>10</v>
      </c>
      <c r="D85" s="1">
        <v>7.06</v>
      </c>
      <c r="E85" s="5"/>
      <c r="F85" s="5">
        <f>$D85*E85</f>
        <v>0</v>
      </c>
      <c r="G85" s="5">
        <v>213634</v>
      </c>
      <c r="H85" s="5">
        <f>$D85*G85</f>
        <v>1508256.0399999998</v>
      </c>
      <c r="I85" s="5"/>
      <c r="J85" s="5">
        <f>$D85*I85</f>
        <v>0</v>
      </c>
      <c r="K85" s="5">
        <f>SUM(E85,G85,I85)</f>
        <v>213634</v>
      </c>
      <c r="L85" s="5">
        <f>SUM(F85,H85,J85)</f>
        <v>1508256.0399999998</v>
      </c>
    </row>
    <row r="86" spans="1:12" ht="26.25" customHeight="1" x14ac:dyDescent="0.3">
      <c r="A86" s="1" t="s">
        <v>11</v>
      </c>
      <c r="B86" s="1"/>
      <c r="C86" s="1" t="s">
        <v>10</v>
      </c>
      <c r="D86" s="1">
        <v>0.85</v>
      </c>
      <c r="E86" s="5"/>
      <c r="F86" s="5">
        <f>$D86*E86</f>
        <v>0</v>
      </c>
      <c r="G86" s="5">
        <v>161858</v>
      </c>
      <c r="H86" s="5">
        <f>$D86*G86</f>
        <v>137579.29999999999</v>
      </c>
      <c r="I86" s="5"/>
      <c r="J86" s="5">
        <f>$D86*I86</f>
        <v>0</v>
      </c>
      <c r="K86" s="5">
        <f>SUM(E86,G86,I86)</f>
        <v>161858</v>
      </c>
      <c r="L86" s="5">
        <f>SUM(F86,H86,J86)</f>
        <v>137579.29999999999</v>
      </c>
    </row>
    <row r="87" spans="1:12" ht="26.25" customHeight="1" x14ac:dyDescent="0.3">
      <c r="A87" s="2" t="s">
        <v>12</v>
      </c>
      <c r="B87" s="1"/>
      <c r="C87" s="1"/>
      <c r="D87" s="1"/>
      <c r="E87" s="5"/>
      <c r="F87" s="6">
        <f>SUM(F85:F86)</f>
        <v>0</v>
      </c>
      <c r="G87" s="5"/>
      <c r="H87" s="6">
        <f>SUM(H85:H86)</f>
        <v>1645835.3399999999</v>
      </c>
      <c r="I87" s="5"/>
      <c r="J87" s="5"/>
      <c r="K87" s="5"/>
      <c r="L87" s="6">
        <f>SUM(L85:L86)</f>
        <v>1645835.3399999999</v>
      </c>
    </row>
    <row r="88" spans="1:12" ht="26.25" customHeight="1" x14ac:dyDescent="0.3">
      <c r="A88" s="16" t="s">
        <v>13</v>
      </c>
      <c r="B88" s="16" t="s">
        <v>37</v>
      </c>
      <c r="C88" s="16" t="s">
        <v>14</v>
      </c>
      <c r="D88" s="16">
        <v>1</v>
      </c>
      <c r="E88" s="17"/>
      <c r="F88" s="17"/>
      <c r="G88" s="17"/>
      <c r="H88" s="17"/>
      <c r="I88" s="17"/>
      <c r="J88" s="17"/>
      <c r="K88" s="17"/>
      <c r="L88" s="17"/>
    </row>
    <row r="89" spans="1:12" ht="26.25" customHeight="1" x14ac:dyDescent="0.3">
      <c r="A89" s="1" t="s">
        <v>9</v>
      </c>
      <c r="B89" s="1"/>
      <c r="C89" s="1" t="s">
        <v>10</v>
      </c>
      <c r="D89" s="1">
        <v>7.9</v>
      </c>
      <c r="E89" s="5"/>
      <c r="F89" s="5">
        <f>$D89*E89</f>
        <v>0</v>
      </c>
      <c r="G89" s="5">
        <v>213634</v>
      </c>
      <c r="H89" s="5">
        <f>$D89*G89</f>
        <v>1687708.6</v>
      </c>
      <c r="I89" s="5"/>
      <c r="J89" s="5">
        <f>$D89*I89</f>
        <v>0</v>
      </c>
      <c r="K89" s="5">
        <f>SUM(E89,G89,I89)</f>
        <v>213634</v>
      </c>
      <c r="L89" s="5">
        <f>SUM(F89,H89,J89)</f>
        <v>1687708.6</v>
      </c>
    </row>
    <row r="90" spans="1:12" ht="26.25" customHeight="1" x14ac:dyDescent="0.3">
      <c r="A90" s="1" t="s">
        <v>11</v>
      </c>
      <c r="B90" s="1"/>
      <c r="C90" s="1" t="s">
        <v>10</v>
      </c>
      <c r="D90" s="1">
        <v>0.95</v>
      </c>
      <c r="E90" s="5"/>
      <c r="F90" s="5">
        <f>$D90*E90</f>
        <v>0</v>
      </c>
      <c r="G90" s="5">
        <v>161858</v>
      </c>
      <c r="H90" s="5">
        <f>$D90*G90</f>
        <v>153765.1</v>
      </c>
      <c r="I90" s="5"/>
      <c r="J90" s="5">
        <f>$D90*I90</f>
        <v>0</v>
      </c>
      <c r="K90" s="5">
        <f>SUM(E90,G90,I90)</f>
        <v>161858</v>
      </c>
      <c r="L90" s="5">
        <f>SUM(F90,H90,J90)</f>
        <v>153765.1</v>
      </c>
    </row>
    <row r="91" spans="1:12" ht="26.25" customHeight="1" x14ac:dyDescent="0.3">
      <c r="A91" s="12" t="s">
        <v>12</v>
      </c>
      <c r="B91" s="13"/>
      <c r="C91" s="13"/>
      <c r="D91" s="13"/>
      <c r="E91" s="14"/>
      <c r="F91" s="15">
        <f>SUM(F89:F90)</f>
        <v>0</v>
      </c>
      <c r="G91" s="14"/>
      <c r="H91" s="15">
        <f>SUM(H89:H90)</f>
        <v>1841473.7000000002</v>
      </c>
      <c r="I91" s="14"/>
      <c r="J91" s="14"/>
      <c r="K91" s="14"/>
      <c r="L91" s="15">
        <f>SUM(L89:L90)</f>
        <v>1841473.7000000002</v>
      </c>
    </row>
  </sheetData>
  <mergeCells count="9">
    <mergeCell ref="K2:L2"/>
    <mergeCell ref="A1:K1"/>
    <mergeCell ref="A2:A3"/>
    <mergeCell ref="B2:B3"/>
    <mergeCell ref="C2:C3"/>
    <mergeCell ref="D2:D3"/>
    <mergeCell ref="E2:F2"/>
    <mergeCell ref="G2:H2"/>
    <mergeCell ref="I2:J2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뿌리돌림일위대가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2023-10-22T10:20:18Z</dcterms:created>
  <dcterms:modified xsi:type="dcterms:W3CDTF">2023-10-22T10:20:20Z</dcterms:modified>
</cp:coreProperties>
</file>